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<sst xmlns="http://schemas.openxmlformats.org/spreadsheetml/2006/main" count="71" uniqueCount="64">
  <si>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</si>
  <si>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</si>
  <si>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</si>
  <si>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</si>
  <si>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ул.Чапаева, д.4/1</t>
    </r>
    <r>
      <rPr>
        <sz val="11"/>
        <color rgb="FF000000"/>
        <rFont val="Times New Roman"/>
        <family val="1"/>
        <charset val="204"/>
      </rPr>
      <t xml:space="preserve">, именуемые в дальнейшем «Заказчик», с одной стороны, и управляющая организация ИП Бетеева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</si>
  <si>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13у/2015 от 27.04.2015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4/1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ул.Чапаева: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</si>
  <si>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</si>
  <si>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</si>
  <si>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</si>
  <si>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</si>
  <si>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</si>
  <si>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</si>
  <si>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</si>
  <si>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Санитарное содержание МОП, земельного участка, благоустройство территории</t>
  </si>
  <si>
    <t xml:space="preserve">Санитарное содержание подъездов и придомовой территории, конт.площ.</t>
  </si>
  <si>
    <t xml:space="preserve">комплекс работ</t>
  </si>
  <si>
    <t xml:space="preserve">руб./кв.м</t>
  </si>
  <si>
    <t xml:space="preserve">Реагент противогололедный Бишофит</t>
  </si>
  <si>
    <t xml:space="preserve">шт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</si>
  <si>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</si>
  <si>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</si>
  <si>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</si>
  <si>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Содержание зеленых насаждений, благоустройство территории, покос травы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</si>
  <si>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</si>
  <si>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</si>
  <si>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 эл/снабжения</t>
  </si>
  <si>
    <t xml:space="preserve">Плановый осмотр ИС холодного водоснабж. и водоотведения в подвальном помещении МКД. При осмотре: снятие показаний ОДПУ холодной воды </t>
  </si>
  <si>
    <t xml:space="preserve">1000 кв.м пл. подвала </t>
  </si>
  <si>
    <t xml:space="preserve">Снятие показаний ОДПУ электроэнергии, обработка, передача в РСО </t>
  </si>
  <si>
    <t xml:space="preserve">раз за период</t>
  </si>
  <si>
    <t xml:space="preserve">Осмотр  эл/сети, арматуры, э/оборудования на лестничных клетках, 2п 2эт</t>
  </si>
  <si>
    <t xml:space="preserve">Смена патронов в светильнике</t>
  </si>
  <si>
    <t xml:space="preserve">Замена лампы в светильнике, 10Вт</t>
  </si>
  <si>
    <t xml:space="preserve">1 лампа</t>
  </si>
  <si>
    <t xml:space="preserve">материалы </t>
  </si>
  <si>
    <t xml:space="preserve">Содержание системы вентиляции, ВДГО</t>
  </si>
  <si>
    <t xml:space="preserve">Содержание конструктивных элементов</t>
  </si>
  <si>
    <t xml:space="preserve">Удаление сосулек с крыши, 4п</t>
  </si>
  <si>
    <t xml:space="preserve">ИП Педченко А.С.</t>
  </si>
  <si>
    <t xml:space="preserve">Очистка колен(отметов) водосточных труб от льда</t>
  </si>
  <si>
    <t xml:space="preserve">Ремонт общего имущества</t>
  </si>
  <si>
    <t xml:space="preserve">Аварийно-диспетчерское обслуживание, выполнение непредвиденных работ по заявкам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</si>
  <si>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</si>
  <si>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</si>
  <si>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</si>
  <si>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Услуги по управлению МКД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</si>
  <si>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</si>
  <si>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</si>
  <si>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</si>
  <si>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</si>
  <si>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</si>
  <si>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</si>
  <si>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</si>
  <si>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</si>
  <si>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</si>
  <si>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</si>
  <si>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</si>
  <si>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ИТОГО:</t>
  </si>
  <si>
    <t xml:space="preserve"> 2. Всего за период с 01.01.2026г по 31.01.2026г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</si>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</sst>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dd/mm/yyyy"/>
    <numFmt numFmtId="167" formatCode="#,##0.00"/>
    <numFmt numFmtId="168" formatCode="#,##0.00&quot;р.&quot;"/>
    <numFmt numFmtId="169" formatCode="0.0"/>
  </numFmts>
  <fonts count="2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2F0D9"/>
      </patternFill>
    </fill>
    <fill>
      <patternFill patternType="solid">
        <fgColor rgb="FFE2F0D9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8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2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2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2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2" fillId="2" borderId="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4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1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E312"/>
  <sheetViews>
    <sheetView showFormulas="false" showGridLines="true" showRowColHeaders="true" showZeros="true" rightToLeft="false" tabSelected="true" showOutlineSymbols="true" defaultGridColor="true" view="pageBreakPreview" topLeftCell="A8" colorId="64" zoomScale="100" zoomScaleNormal="100" zoomScalePageLayoutView="100" workbookViewId="0">
      <selection pane="topLeft" activeCell="G44" activeCellId="0" sqref="G44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"/>
    <col collapsed="false" customWidth="true" hidden="false" outlineLevel="0" max="2" min="2" style="0" width="4.71"/>
    <col collapsed="false" customWidth="true" hidden="false" outlineLevel="0" max="3" min="3" style="0" width="49.42"/>
    <col collapsed="false" customWidth="true" hidden="false" outlineLevel="0" max="4" min="4" style="0" width="9.42"/>
    <col collapsed="false" customWidth="true" hidden="false" outlineLevel="0" max="5" min="5" style="0" width="10.58"/>
    <col collapsed="false" customWidth="true" hidden="false" outlineLevel="0" max="6" min="6" style="0" width="8.86"/>
    <col collapsed="false" customWidth="true" hidden="false" outlineLevel="0" max="7" min="7" style="0" width="12.86"/>
    <col collapsed="false" customWidth="true" hidden="false" outlineLevel="0" max="8" min="8" style="0" width="13.7"/>
    <col collapsed="false" customWidth="true" hidden="false" outlineLevel="0" max="9" min="9" style="0" width="10.99"/>
    <col collapsed="false" customWidth="true" hidden="false" outlineLevel="0" max="10" min="10" style="0" width="7.15"/>
    <col collapsed="false" customWidth="true" hidden="false" outlineLevel="0" max="11" min="11" style="0" width="11.71"/>
    <col collapsed="false" customWidth="true" hidden="false" outlineLevel="0" max="12" min="12" style="0" width="11.3"/>
    <col collapsed="false" customWidth="true" hidden="false" outlineLevel="0" max="13" min="13" style="0" width="8.41"/>
    <col collapsed="false" customWidth="true" hidden="false" outlineLevel="0" max="14" min="14" style="0" width="13.43"/>
    <col collapsed="false" customWidth="true" hidden="false" outlineLevel="0" max="15" min="15" style="0" width="20.3"/>
    <col collapsed="false" customWidth="true" hidden="false" outlineLevel="0" max="16" min="16" style="0" width="13.02"/>
    <col collapsed="false" customWidth="true" hidden="false" outlineLevel="0" max="17" min="17" style="0" width="17"/>
    <col collapsed="false" customWidth="true" hidden="false" outlineLevel="0" max="18" min="18" style="0" width="14.69"/>
    <col collapsed="false" customWidth="true" hidden="false" outlineLevel="0" max="19" min="19" style="0" width="19.14"/>
    <col collapsed="false" customWidth="true" hidden="false" outlineLevel="0" max="20" min="20" style="0" width="19.71"/>
    <col collapsed="false" customWidth="true" hidden="false" outlineLevel="0" max="21" min="21" style="0" width="25.86"/>
    <col collapsed="false" customWidth="true" hidden="false" outlineLevel="0" max="22" min="22" style="0" width="27.71"/>
    <col collapsed="false" customWidth="true" hidden="false" outlineLevel="0" max="23" min="23" style="0" width="22.57"/>
    <col collapsed="false" customWidth="true" hidden="false" outlineLevel="0" max="24" min="24" style="0" width="12.71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12.75" hidden="false" customHeight="true" outlineLevel="0" collapsed="false"/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4.5" hidden="false" customHeight="true" outlineLevel="0" collapsed="false">
      <c r="B5" s="4"/>
      <c r="C5" s="5"/>
      <c r="D5" s="5"/>
      <c r="E5" s="5"/>
      <c r="F5" s="5"/>
      <c r="G5" s="5"/>
    </row>
    <row r="6" customFormat="false" ht="14.2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4.9" hidden="false" customHeight="true" outlineLevel="0" collapsed="false">
      <c r="B7" s="4"/>
      <c r="C7" s="5"/>
      <c r="D7" s="5"/>
      <c r="E7" s="5"/>
      <c r="F7" s="5"/>
      <c r="G7" s="5"/>
    </row>
    <row r="8" customFormat="false" ht="77.2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63.75" hidden="false" customHeight="true" outlineLevel="0" collapsed="false">
      <c r="B9" s="9" t="s">
        <v>5</v>
      </c>
      <c r="C9" s="9"/>
      <c r="D9" s="9"/>
      <c r="E9" s="9"/>
      <c r="F9" s="9"/>
      <c r="G9" s="9"/>
    </row>
    <row r="10" customFormat="false" ht="12.75" hidden="false" customHeight="true" outlineLevel="0" collapsed="false">
      <c r="B10" s="10" t="s">
        <v>6</v>
      </c>
      <c r="C10" s="11" t="n">
        <v>5390.7</v>
      </c>
      <c r="D10" s="12"/>
      <c r="E10" s="12"/>
      <c r="F10" s="12"/>
      <c r="G10" s="13"/>
    </row>
    <row r="11" customFormat="false" ht="31.9" hidden="false" customHeight="true" outlineLevel="0" collapsed="false">
      <c r="B11" s="14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30" hidden="false" customHeight="true" outlineLevel="0" collapsed="false">
      <c r="B13" s="19" t="n">
        <v>1</v>
      </c>
      <c r="C13" s="20" t="s">
        <v>14</v>
      </c>
      <c r="D13" s="21" t="s">
        <v>15</v>
      </c>
      <c r="E13" s="22" t="s">
        <v>16</v>
      </c>
      <c r="F13" s="23" t="n">
        <v>3.2</v>
      </c>
      <c r="G13" s="24" t="n">
        <f aca="false">F13*C10</f>
        <v>17250.24</v>
      </c>
    </row>
    <row r="14" customFormat="false" ht="15" hidden="false" customHeight="false" outlineLevel="0" collapsed="false">
      <c r="B14" s="19"/>
      <c r="C14" s="25" t="s">
        <v>17</v>
      </c>
      <c r="D14" s="23" t="n">
        <v>4</v>
      </c>
      <c r="E14" s="26" t="s">
        <v>18</v>
      </c>
      <c r="F14" s="23" t="n">
        <v>272.67</v>
      </c>
      <c r="G14" s="23" t="n">
        <f aca="false">D14*F14</f>
        <v>1090.68</v>
      </c>
    </row>
    <row r="15" customFormat="false" ht="15" hidden="false" customHeight="false" outlineLevel="0" collapsed="false">
      <c r="B15" s="19" t="n">
        <v>2</v>
      </c>
      <c r="C15" s="20" t="s">
        <v>19</v>
      </c>
      <c r="D15" s="21" t="n">
        <v>0.3</v>
      </c>
      <c r="E15" s="22" t="s">
        <v>20</v>
      </c>
      <c r="F15" s="23" t="n">
        <v>2861.62</v>
      </c>
      <c r="G15" s="24" t="n">
        <f aca="false">D15*F15</f>
        <v>858.486</v>
      </c>
    </row>
    <row r="16" customFormat="false" ht="15" hidden="false" customHeight="false" outlineLevel="0" collapsed="false">
      <c r="B16" s="19"/>
      <c r="C16" s="27" t="s">
        <v>21</v>
      </c>
      <c r="D16" s="28"/>
      <c r="E16" s="29"/>
      <c r="F16" s="30"/>
      <c r="G16" s="31" t="n">
        <v>1139.94</v>
      </c>
    </row>
    <row r="17" customFormat="false" ht="13.5" hidden="false" customHeight="true" outlineLevel="0" collapsed="false">
      <c r="B17" s="32" t="s">
        <v>22</v>
      </c>
      <c r="C17" s="32"/>
      <c r="D17" s="32"/>
      <c r="E17" s="32"/>
      <c r="F17" s="32"/>
      <c r="G17" s="33" t="n">
        <v>0</v>
      </c>
    </row>
    <row r="18" customFormat="false" ht="13.5" hidden="false" customHeight="true" outlineLevel="0" collapsed="false">
      <c r="B18" s="34" t="n">
        <v>3</v>
      </c>
      <c r="C18" s="35" t="s">
        <v>23</v>
      </c>
      <c r="D18" s="34" t="s">
        <v>24</v>
      </c>
      <c r="E18" s="34"/>
      <c r="F18" s="34"/>
      <c r="G18" s="36" t="n">
        <v>4875</v>
      </c>
    </row>
    <row r="19" customFormat="false" ht="15" hidden="false" customHeight="true" outlineLevel="0" collapsed="false">
      <c r="B19" s="32" t="s">
        <v>25</v>
      </c>
      <c r="C19" s="32"/>
      <c r="D19" s="32"/>
      <c r="E19" s="32"/>
      <c r="F19" s="32"/>
      <c r="G19" s="37"/>
    </row>
    <row r="20" customFormat="false" ht="45" hidden="false" customHeight="false" outlineLevel="0" collapsed="false">
      <c r="B20" s="38" t="n">
        <v>4</v>
      </c>
      <c r="C20" s="39" t="s">
        <v>26</v>
      </c>
      <c r="D20" s="40" t="n">
        <v>0.17</v>
      </c>
      <c r="E20" s="41" t="s">
        <v>27</v>
      </c>
      <c r="F20" s="23" t="n">
        <v>3329.93</v>
      </c>
      <c r="G20" s="36" t="n">
        <f aca="false">F20*D20</f>
        <v>566.0881</v>
      </c>
    </row>
    <row r="21" customFormat="false" ht="30" hidden="false" customHeight="false" outlineLevel="0" collapsed="false">
      <c r="B21" s="34" t="n">
        <v>5</v>
      </c>
      <c r="C21" s="39" t="s">
        <v>28</v>
      </c>
      <c r="D21" s="40" t="n">
        <v>1</v>
      </c>
      <c r="E21" s="22" t="s">
        <v>29</v>
      </c>
      <c r="F21" s="23" t="n">
        <v>320</v>
      </c>
      <c r="G21" s="36" t="n">
        <f aca="false">F21*D21</f>
        <v>320</v>
      </c>
      <c r="H21" s="42"/>
    </row>
    <row r="22" customFormat="false" ht="30" hidden="false" customHeight="false" outlineLevel="0" collapsed="false">
      <c r="B22" s="34" t="n">
        <v>6</v>
      </c>
      <c r="C22" s="35" t="s">
        <v>30</v>
      </c>
      <c r="D22" s="40" t="n">
        <v>1</v>
      </c>
      <c r="E22" s="41" t="s">
        <v>18</v>
      </c>
      <c r="F22" s="23" t="n">
        <v>82.34</v>
      </c>
      <c r="G22" s="43" t="n">
        <f aca="false">F22*D22</f>
        <v>82.34</v>
      </c>
      <c r="H22" s="42"/>
    </row>
    <row r="23" customFormat="false" ht="15" hidden="false" customHeight="false" outlineLevel="0" collapsed="false">
      <c r="B23" s="34" t="n">
        <v>7</v>
      </c>
      <c r="C23" s="35" t="s">
        <v>31</v>
      </c>
      <c r="D23" s="40" t="n">
        <v>1</v>
      </c>
      <c r="E23" s="41" t="s">
        <v>18</v>
      </c>
      <c r="F23" s="23" t="n">
        <v>354.79</v>
      </c>
      <c r="G23" s="43" t="n">
        <f aca="false">F23*D23</f>
        <v>354.79</v>
      </c>
      <c r="H23" s="42"/>
    </row>
    <row r="24" customFormat="false" ht="15" hidden="false" customHeight="false" outlineLevel="0" collapsed="false">
      <c r="B24" s="19" t="n">
        <v>8</v>
      </c>
      <c r="C24" s="35" t="s">
        <v>32</v>
      </c>
      <c r="D24" s="44" t="n">
        <v>1</v>
      </c>
      <c r="E24" s="45" t="s">
        <v>33</v>
      </c>
      <c r="F24" s="46" t="n">
        <v>102.61</v>
      </c>
      <c r="G24" s="47" t="n">
        <f aca="false">F24*D24</f>
        <v>102.61</v>
      </c>
      <c r="H24" s="48"/>
    </row>
    <row r="25" customFormat="false" ht="15" hidden="false" customHeight="false" outlineLevel="0" collapsed="false">
      <c r="B25" s="19"/>
      <c r="C25" s="49" t="s">
        <v>34</v>
      </c>
      <c r="D25" s="30"/>
      <c r="E25" s="50"/>
      <c r="F25" s="30"/>
      <c r="G25" s="30" t="n">
        <v>95</v>
      </c>
      <c r="H25" s="48"/>
    </row>
    <row r="26" customFormat="false" ht="15" hidden="false" customHeight="true" outlineLevel="0" collapsed="false">
      <c r="B26" s="51" t="s">
        <v>35</v>
      </c>
      <c r="C26" s="51"/>
      <c r="D26" s="51"/>
      <c r="E26" s="51"/>
      <c r="F26" s="51"/>
      <c r="G26" s="37" t="n">
        <v>0</v>
      </c>
      <c r="H26" s="52"/>
      <c r="W26" s="48"/>
    </row>
    <row r="27" customFormat="false" ht="15" hidden="false" customHeight="false" outlineLevel="0" collapsed="false">
      <c r="B27" s="53" t="s">
        <v>36</v>
      </c>
      <c r="C27" s="53"/>
      <c r="D27" s="53"/>
      <c r="E27" s="53"/>
      <c r="F27" s="53"/>
      <c r="G27" s="37"/>
    </row>
    <row r="28" customFormat="false" ht="15" hidden="false" customHeight="false" outlineLevel="0" collapsed="false">
      <c r="B28" s="19" t="n">
        <v>9</v>
      </c>
      <c r="C28" s="54" t="s">
        <v>37</v>
      </c>
      <c r="D28" s="19" t="s">
        <v>38</v>
      </c>
      <c r="E28" s="19"/>
      <c r="F28" s="19"/>
      <c r="G28" s="36" t="n">
        <v>500</v>
      </c>
    </row>
    <row r="29" customFormat="false" ht="15" hidden="false" customHeight="false" outlineLevel="0" collapsed="false">
      <c r="B29" s="55" t="n">
        <v>10</v>
      </c>
      <c r="C29" s="56" t="s">
        <v>39</v>
      </c>
      <c r="D29" s="57" t="n">
        <v>4</v>
      </c>
      <c r="E29" s="40" t="s">
        <v>18</v>
      </c>
      <c r="F29" s="57" t="n">
        <v>233.58</v>
      </c>
      <c r="G29" s="58" t="n">
        <f aca="false">D29*F29</f>
        <v>934.32</v>
      </c>
    </row>
    <row r="30" customFormat="false" ht="15" hidden="false" customHeight="false" outlineLevel="0" collapsed="false">
      <c r="B30" s="53" t="s">
        <v>40</v>
      </c>
      <c r="C30" s="53"/>
      <c r="D30" s="53"/>
      <c r="E30" s="53"/>
      <c r="F30" s="53"/>
      <c r="G30" s="37"/>
      <c r="W30" s="48"/>
      <c r="X30" s="48"/>
    </row>
    <row r="31" customFormat="false" ht="27.6" hidden="false" customHeight="true" outlineLevel="0" collapsed="false">
      <c r="B31" s="32" t="s">
        <v>41</v>
      </c>
      <c r="C31" s="32"/>
      <c r="D31" s="32"/>
      <c r="E31" s="32"/>
      <c r="F31" s="32"/>
      <c r="G31" s="37"/>
      <c r="W31" s="59"/>
      <c r="X31" s="59"/>
      <c r="Y31" s="59"/>
      <c r="Z31" s="59"/>
      <c r="AA31" s="59"/>
      <c r="AB31" s="59"/>
      <c r="AC31" s="59"/>
      <c r="AD31" s="59"/>
      <c r="AE31" s="59"/>
    </row>
    <row r="32" customFormat="false" ht="15" hidden="false" customHeight="true" outlineLevel="0" collapsed="false">
      <c r="B32" s="19" t="n">
        <v>11</v>
      </c>
      <c r="C32" s="20" t="s">
        <v>42</v>
      </c>
      <c r="D32" s="23" t="n">
        <f aca="false">C10</f>
        <v>5390.7</v>
      </c>
      <c r="E32" s="45" t="s">
        <v>43</v>
      </c>
      <c r="F32" s="23" t="n">
        <v>0.4</v>
      </c>
      <c r="G32" s="36" t="n">
        <f aca="false">D32*F32</f>
        <v>2156.28</v>
      </c>
    </row>
    <row r="33" customFormat="false" ht="15" hidden="false" customHeight="true" outlineLevel="0" collapsed="false">
      <c r="B33" s="60" t="s">
        <v>44</v>
      </c>
      <c r="C33" s="60"/>
      <c r="D33" s="60"/>
      <c r="E33" s="60"/>
      <c r="F33" s="60"/>
      <c r="G33" s="61"/>
    </row>
    <row r="34" customFormat="false" ht="15" hidden="false" customHeight="false" outlineLevel="0" collapsed="false">
      <c r="B34" s="53" t="s">
        <v>45</v>
      </c>
      <c r="C34" s="53"/>
      <c r="D34" s="53"/>
      <c r="E34" s="53"/>
      <c r="F34" s="53"/>
      <c r="G34" s="33"/>
    </row>
    <row r="35" customFormat="false" ht="15" hidden="false" customHeight="false" outlineLevel="0" collapsed="false">
      <c r="B35" s="19" t="n">
        <v>12</v>
      </c>
      <c r="C35" s="62" t="s">
        <v>45</v>
      </c>
      <c r="D35" s="63" t="n">
        <f aca="false">C10</f>
        <v>5390.7</v>
      </c>
      <c r="E35" s="64" t="s">
        <v>43</v>
      </c>
      <c r="F35" s="63" t="n">
        <v>2.2</v>
      </c>
      <c r="G35" s="65" t="n">
        <f aca="false">D35*F35</f>
        <v>11859.54</v>
      </c>
    </row>
    <row r="36" customFormat="false" ht="13.9" hidden="false" customHeight="true" outlineLevel="0" collapsed="false">
      <c r="B36" s="66" t="s">
        <v>46</v>
      </c>
      <c r="C36" s="66"/>
      <c r="D36" s="66"/>
      <c r="E36" s="66"/>
      <c r="F36" s="66"/>
      <c r="G36" s="67"/>
    </row>
    <row r="37" customFormat="false" ht="15" hidden="false" customHeight="true" outlineLevel="0" collapsed="false">
      <c r="B37" s="19" t="n">
        <v>13</v>
      </c>
      <c r="C37" s="68" t="s">
        <v>47</v>
      </c>
      <c r="D37" s="69" t="n">
        <v>5</v>
      </c>
      <c r="E37" s="70" t="s">
        <v>48</v>
      </c>
      <c r="F37" s="23" t="n">
        <v>7.35</v>
      </c>
      <c r="G37" s="24" t="n">
        <f aca="false">F37*D37</f>
        <v>36.75</v>
      </c>
    </row>
    <row r="38" customFormat="false" ht="15" hidden="false" customHeight="true" outlineLevel="0" collapsed="false">
      <c r="B38" s="71" t="n">
        <v>14</v>
      </c>
      <c r="C38" s="72" t="s">
        <v>49</v>
      </c>
      <c r="D38" s="73" t="n">
        <v>0</v>
      </c>
      <c r="E38" s="22" t="s">
        <v>50</v>
      </c>
      <c r="F38" s="23" t="n">
        <v>78.26</v>
      </c>
      <c r="G38" s="74" t="n">
        <f aca="false">F38*D38</f>
        <v>0</v>
      </c>
    </row>
    <row r="39" customFormat="false" ht="15" hidden="false" customHeight="true" outlineLevel="0" collapsed="false">
      <c r="B39" s="71"/>
      <c r="C39" s="72" t="s">
        <v>51</v>
      </c>
      <c r="D39" s="73" t="n">
        <f aca="false">D38</f>
        <v>0</v>
      </c>
      <c r="E39" s="22" t="s">
        <v>50</v>
      </c>
      <c r="F39" s="23" t="n">
        <v>62.98</v>
      </c>
      <c r="G39" s="74" t="n">
        <f aca="false">F39*D39</f>
        <v>0</v>
      </c>
    </row>
    <row r="40" customFormat="false" ht="15" hidden="false" customHeight="false" outlineLevel="0" collapsed="false">
      <c r="B40" s="53" t="s">
        <v>52</v>
      </c>
      <c r="C40" s="53"/>
      <c r="D40" s="53"/>
      <c r="E40" s="53"/>
      <c r="F40" s="53"/>
      <c r="G40" s="33"/>
    </row>
    <row r="41" customFormat="false" ht="15" hidden="false" customHeight="true" outlineLevel="0" collapsed="false">
      <c r="B41" s="19" t="n">
        <v>15</v>
      </c>
      <c r="C41" s="35" t="s">
        <v>53</v>
      </c>
      <c r="D41" s="75" t="n">
        <v>6.3</v>
      </c>
      <c r="E41" s="75" t="s">
        <v>54</v>
      </c>
      <c r="F41" s="40" t="n">
        <v>56392.15</v>
      </c>
      <c r="G41" s="24" t="n">
        <v>3552.71</v>
      </c>
    </row>
    <row r="42" customFormat="false" ht="15" hidden="false" customHeight="false" outlineLevel="0" collapsed="false">
      <c r="B42" s="19"/>
      <c r="C42" s="20" t="s">
        <v>55</v>
      </c>
      <c r="D42" s="57" t="n">
        <v>2.89</v>
      </c>
      <c r="E42" s="76" t="s">
        <v>54</v>
      </c>
      <c r="F42" s="77" t="n">
        <v>24.43</v>
      </c>
      <c r="G42" s="24" t="n">
        <f aca="false">F42*D42%</f>
        <v>0.706027</v>
      </c>
    </row>
    <row r="43" customFormat="false" ht="13.8" hidden="false" customHeight="false" outlineLevel="0" collapsed="false">
      <c r="B43" s="19" t="n">
        <v>16</v>
      </c>
      <c r="C43" s="20" t="s">
        <v>56</v>
      </c>
      <c r="D43" s="78"/>
      <c r="E43" s="26"/>
      <c r="F43" s="23"/>
      <c r="G43" s="36" t="n">
        <v>264.96</v>
      </c>
      <c r="W43" s="48"/>
      <c r="Z43" s="79"/>
    </row>
    <row r="44" customFormat="false" ht="15" hidden="false" customHeight="false" outlineLevel="0" collapsed="false">
      <c r="B44" s="80"/>
      <c r="C44" s="81" t="s">
        <v>57</v>
      </c>
      <c r="D44" s="82"/>
      <c r="E44" s="82"/>
      <c r="F44" s="82"/>
      <c r="G44" s="83" t="n">
        <f aca="false">SUM(G13:G43)</f>
        <v>46040.440127</v>
      </c>
    </row>
    <row r="45" customFormat="false" ht="15.6" hidden="false" customHeight="true" outlineLevel="0" collapsed="false">
      <c r="B45" s="84" t="s">
        <v>58</v>
      </c>
      <c r="C45" s="84"/>
      <c r="D45" s="84"/>
      <c r="E45" s="84"/>
      <c r="F45" s="84"/>
      <c r="G45" s="85" t="n">
        <f aca="false">G44</f>
        <v>46040.440127</v>
      </c>
    </row>
    <row r="46" customFormat="false" ht="17.25" hidden="false" customHeight="true" outlineLevel="0" collapsed="false">
      <c r="B46" s="9" t="s">
        <v>59</v>
      </c>
      <c r="C46" s="9"/>
      <c r="D46" s="9"/>
      <c r="E46" s="9"/>
      <c r="F46" s="9"/>
      <c r="G46" s="9"/>
    </row>
    <row r="47" customFormat="false" ht="14.25" hidden="false" customHeight="true" outlineLevel="0" collapsed="false">
      <c r="B47" s="86" t="s">
        <v>60</v>
      </c>
      <c r="C47" s="86"/>
      <c r="D47" s="86"/>
      <c r="E47" s="86"/>
      <c r="F47" s="86"/>
      <c r="G47" s="86"/>
    </row>
    <row r="48" customFormat="false" ht="33.75" hidden="false" customHeight="true" outlineLevel="0" collapsed="false">
      <c r="B48" s="9" t="s">
        <v>61</v>
      </c>
      <c r="C48" s="9"/>
      <c r="D48" s="9"/>
      <c r="E48" s="9"/>
      <c r="F48" s="9"/>
      <c r="G48" s="9"/>
    </row>
    <row r="49" customFormat="false" ht="6.6" hidden="false" customHeight="true" outlineLevel="0" collapsed="false">
      <c r="B49" s="4"/>
      <c r="C49" s="5"/>
      <c r="D49" s="5"/>
      <c r="E49" s="5"/>
      <c r="F49" s="5"/>
      <c r="G49" s="5"/>
    </row>
    <row r="50" customFormat="false" ht="15" hidden="false" customHeight="true" outlineLevel="0" collapsed="false">
      <c r="B50" s="87" t="s">
        <v>62</v>
      </c>
      <c r="C50" s="87"/>
      <c r="D50" s="87"/>
      <c r="E50" s="87"/>
      <c r="F50" s="87"/>
      <c r="G50" s="87"/>
    </row>
    <row r="51" customFormat="false" ht="10.5" hidden="false" customHeight="true" outlineLevel="0" collapsed="false">
      <c r="B51" s="5"/>
      <c r="C51" s="5"/>
      <c r="D51" s="5"/>
      <c r="E51" s="5"/>
      <c r="F51" s="5"/>
      <c r="G51" s="5"/>
    </row>
    <row r="52" customFormat="false" ht="15" hidden="false" customHeight="false" outlineLevel="0" collapsed="false">
      <c r="B52" s="88" t="s">
        <v>63</v>
      </c>
      <c r="C52" s="88"/>
      <c r="D52" s="88"/>
      <c r="E52" s="88"/>
      <c r="F52" s="88"/>
      <c r="G52" s="88"/>
    </row>
    <row r="53" customFormat="false" ht="15.75" hidden="false" customHeight="false" outlineLevel="0" collapsed="false">
      <c r="C53" s="12"/>
      <c r="D53" s="12"/>
      <c r="E53" s="12"/>
      <c r="F53" s="12"/>
      <c r="G53" s="12"/>
    </row>
    <row r="54" customFormat="false" ht="15" hidden="false" customHeight="false" outlineLevel="0" collapsed="false">
      <c r="C54" s="4"/>
      <c r="D54" s="4"/>
      <c r="E54" s="4"/>
      <c r="F54" s="4"/>
    </row>
    <row r="55" customFormat="false" ht="15" hidden="false" customHeight="false" outlineLevel="0" collapsed="false">
      <c r="C55" s="4"/>
      <c r="D55" s="4"/>
      <c r="E55" s="4"/>
      <c r="F55" s="4"/>
    </row>
    <row r="56" customFormat="false" ht="15" hidden="false" customHeight="false" outlineLevel="0" collapsed="false">
      <c r="C56" s="4"/>
      <c r="D56" s="4"/>
      <c r="E56" s="4"/>
      <c r="F56" s="4"/>
    </row>
    <row r="57" customFormat="false" ht="15" hidden="false" customHeight="false" outlineLevel="0" collapsed="false">
      <c r="C57" s="4"/>
      <c r="D57" s="4"/>
      <c r="E57" s="4"/>
      <c r="F57" s="4"/>
    </row>
    <row r="58" customFormat="false" ht="15" hidden="false" customHeight="false" outlineLevel="0" collapsed="false">
      <c r="C58" s="4"/>
      <c r="D58" s="4"/>
      <c r="E58" s="4"/>
      <c r="F58" s="4"/>
    </row>
    <row r="59" customFormat="false" ht="15" hidden="false" customHeight="false" outlineLevel="0" collapsed="false">
      <c r="C59" s="4"/>
      <c r="D59" s="4"/>
      <c r="E59" s="4"/>
      <c r="F59" s="4"/>
    </row>
    <row r="60" customFormat="false" ht="15" hidden="false" customHeight="false" outlineLevel="0" collapsed="false">
      <c r="C60" s="4"/>
      <c r="D60" s="4"/>
      <c r="E60" s="4"/>
      <c r="F60" s="4"/>
    </row>
    <row r="61" customFormat="false" ht="15" hidden="false" customHeight="false" outlineLevel="0" collapsed="false">
      <c r="C61" s="4"/>
      <c r="D61" s="4"/>
      <c r="E61" s="4"/>
      <c r="F61" s="4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</sheetData>
  <mergeCells count="32">
    <mergeCell ref="C1:G1"/>
    <mergeCell ref="B3:G3"/>
    <mergeCell ref="B4:G4"/>
    <mergeCell ref="B6:C6"/>
    <mergeCell ref="F6:G6"/>
    <mergeCell ref="B8:G8"/>
    <mergeCell ref="B9:G9"/>
    <mergeCell ref="B12:F12"/>
    <mergeCell ref="B13:B14"/>
    <mergeCell ref="B15:B16"/>
    <mergeCell ref="B17:F17"/>
    <mergeCell ref="D18:F18"/>
    <mergeCell ref="B19:F19"/>
    <mergeCell ref="B24:B25"/>
    <mergeCell ref="B26:F26"/>
    <mergeCell ref="B27:F27"/>
    <mergeCell ref="D28:F28"/>
    <mergeCell ref="B30:F30"/>
    <mergeCell ref="B31:F31"/>
    <mergeCell ref="W31:AE31"/>
    <mergeCell ref="B33:F33"/>
    <mergeCell ref="B34:F34"/>
    <mergeCell ref="B36:F36"/>
    <mergeCell ref="B38:B39"/>
    <mergeCell ref="B40:F40"/>
    <mergeCell ref="B41:B42"/>
    <mergeCell ref="B45:F45"/>
    <mergeCell ref="B46:G46"/>
    <mergeCell ref="B47:G47"/>
    <mergeCell ref="B48:G48"/>
    <mergeCell ref="B50:G50"/>
    <mergeCell ref="B52:G52"/>
  </mergeCells>
  <hyperlinks>
    <hyperlink ref="B47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8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Лидия</dc:creator>
  <dc:description/>
  <dc:language>ru-RU</dc:language>
  <cp:lastModifiedBy/>
  <cp:lastPrinted>2026-03-06T14:08:13Z</cp:lastPrinted>
  <dcterms:modified xsi:type="dcterms:W3CDTF">2026-03-06T14:08:54Z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