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аздольная 47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<sst xmlns="http://schemas.openxmlformats.org/spreadsheetml/2006/main" count="64" uniqueCount="58">
  <si>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</si>
  <si>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</si>
  <si>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</si>
  <si>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</si>
  <si>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г.Тихорецк, </t>
    </r>
    <r>
      <rPr>
        <b val="true"/>
        <sz val="11"/>
        <rFont val="Times New Roman"/>
        <family val="1"/>
        <charset val="204"/>
      </rPr>
      <t xml:space="preserve">ул.Раздольная, д.47</t>
    </r>
    <r>
      <rPr>
        <sz val="11"/>
        <rFont val="Times New Roman"/>
        <family val="1"/>
        <charset val="204"/>
      </rPr>
      <t xml:space="preserve">, именуемые в дальнейшем «Заказчик», в лице председателя Совета МКД Ильиной Анастасии Михайловны,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  </r>
  </si>
  <si>
    <r>
      <rPr>
        <sz val="11"/>
        <color rgb="FF000000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многоквартирным домом  № 3у/2015 от 04.04.2015 г. (далее - Договор) услуги и (или) выполненные работы по содержанию и текущему ремонту общего имущества в многоквартирном доме </t>
    </r>
    <r>
      <rPr>
        <b val="true"/>
        <sz val="11"/>
        <color rgb="FF000000"/>
        <rFont val="Times New Roman"/>
        <family val="1"/>
        <charset val="204"/>
      </rPr>
      <t xml:space="preserve">№ 47</t>
    </r>
    <r>
      <rPr>
        <sz val="11"/>
        <color rgb="FF000000"/>
        <rFont val="Times New Roman"/>
        <family val="1"/>
        <charset val="204"/>
      </rPr>
      <t xml:space="preserve">, расположенном по адресу: </t>
    </r>
    <r>
      <rPr>
        <b val="true"/>
        <sz val="11"/>
        <color rgb="FF000000"/>
        <rFont val="Times New Roman"/>
        <family val="1"/>
        <charset val="204"/>
      </rPr>
      <t xml:space="preserve">г.Тихорецк, ул.Раздольная: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</si>
  <si>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</si>
  <si>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</si>
  <si>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</si>
  <si>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</si>
  <si>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</si>
  <si>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</si>
  <si>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</si>
  <si>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Содержание помещ. общего пользования, зем.участка, контейнерной площ.(при наличии)</t>
  </si>
  <si>
    <t xml:space="preserve">Санитарное содержание подъездов и придомовой территории</t>
  </si>
  <si>
    <t xml:space="preserve">комплекс работ</t>
  </si>
  <si>
    <t xml:space="preserve">руб./кв.м</t>
  </si>
  <si>
    <t xml:space="preserve">Реагент противогололедный Бишофит, мешок 20кг</t>
  </si>
  <si>
    <t xml:space="preserve">меш.</t>
  </si>
  <si>
    <t xml:space="preserve">Расчистка снега, посыпка песком (в выходные дни) </t>
  </si>
  <si>
    <t xml:space="preserve">ед</t>
  </si>
  <si>
    <t xml:space="preserve">Погрузочно-разгрузочные работы, перевозка: отсев</t>
  </si>
  <si>
    <t xml:space="preserve">тн</t>
  </si>
  <si>
    <t xml:space="preserve">материалы</t>
  </si>
  <si>
    <t xml:space="preserve">Содержание подвалов</t>
  </si>
  <si>
    <t xml:space="preserve">Благоустройство территории, покос травы</t>
  </si>
  <si>
    <t xml:space="preserve">Содержание инж. сетей водоснабж., водоотведения, электроснабжения</t>
  </si>
  <si>
    <t xml:space="preserve">Плановый осмотр ИС водоснабжения, канализации и насосного оборуд. в подвальном помещении. При осмотре: снятие показаний ОДПУ ХВ</t>
  </si>
  <si>
    <t xml:space="preserve">1000 кв.м пл. подвала </t>
  </si>
  <si>
    <t xml:space="preserve">Снятие показаний ОДПУ электроэнергии, обработка, передача в РСО</t>
  </si>
  <si>
    <t xml:space="preserve">1 прибор учета</t>
  </si>
  <si>
    <t xml:space="preserve">Содержание конструктивных элементов</t>
  </si>
  <si>
    <t xml:space="preserve">Содержание систем вентиляции, ВДГО</t>
  </si>
  <si>
    <t xml:space="preserve">Ремонт общего имущества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</si>
  <si>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</si>
  <si>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</si>
  <si>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</si>
  <si>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Осмотр внутриквартирн. сетей водоснабжения: кв.6 (№ 124). Выявление причины протечки в подъезд</t>
  </si>
  <si>
    <t xml:space="preserve">квартира</t>
  </si>
  <si>
    <t xml:space="preserve">Коммунальные ресурсы на СОИ</t>
  </si>
  <si>
    <t xml:space="preserve">Электрическая энергия  за декабрь 2024 (НЭСК)</t>
  </si>
  <si>
    <t xml:space="preserve">кВт*ч</t>
  </si>
  <si>
    <t xml:space="preserve">Холодная вода за декабрь 2024  (РВК-Тихорецк)</t>
  </si>
  <si>
    <t xml:space="preserve">куб.м.</t>
  </si>
  <si>
    <t xml:space="preserve">Водоотведение за декабрь 2024  (РВК-Тихорецк)</t>
  </si>
  <si>
    <t xml:space="preserve">Услуги по управлению МКД</t>
  </si>
  <si>
    <t xml:space="preserve">Прочие услуги</t>
  </si>
  <si>
    <t xml:space="preserve">Услуги ТРКЦ 6%+НДС5%</t>
  </si>
  <si>
    <t xml:space="preserve">%</t>
  </si>
  <si>
    <t xml:space="preserve">Услуги ТРКЦ 2,89% на КР СОИ ХВС, канализ.</t>
  </si>
  <si>
    <t xml:space="preserve">Услуги банка</t>
  </si>
  <si>
    <t xml:space="preserve">ИТОГО:</t>
  </si>
  <si>
    <t xml:space="preserve"> 2. Всего за период с 01.01.2026г по 31.01.2026г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</si>
  <si>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</si>
  <si>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</si>
  <si>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</si>
  <si>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1"/>
        <color rgb="FF000000"/>
        <rFont val="Times New Roman"/>
        <family val="1"/>
        <charset val="204"/>
      </rPr>
      <t xml:space="preserve">ИСПОЛНИТЕЛЬ   </t>
    </r>
    <r>
      <rPr>
        <sz val="11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</si>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</sst>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"/>
    <numFmt numFmtId="166" formatCode="dd/mm/yyyy"/>
    <numFmt numFmtId="167" formatCode="#,##0.00"/>
    <numFmt numFmtId="168" formatCode="0.000"/>
    <numFmt numFmtId="169" formatCode="[$-419]General"/>
    <numFmt numFmtId="170" formatCode="[$-419]0.00"/>
    <numFmt numFmtId="171" formatCode="0.0"/>
    <numFmt numFmtId="172" formatCode="#,##0.00&quot;р.&quot;"/>
  </numFmts>
  <fonts count="2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u val="single"/>
      <sz val="11"/>
      <color rgb="FF0000FF"/>
      <name val="Calibri"/>
      <family val="2"/>
      <charset val="204"/>
    </font>
    <font>
      <sz val="10"/>
      <color rgb="FF000000"/>
      <name val="Arial"/>
      <family val="2"/>
      <charset val="1"/>
    </font>
    <font>
      <sz val="8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sz val="11"/>
      <color rgb="FF0000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3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1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9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1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Гиперссылка 2" xfId="21"/>
    <cellStyle name="Обычный 2" xfId="22"/>
    <cellStyle name="Excel Built-in Normal 1" xfId="23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50"/>
  <sheetViews>
    <sheetView showFormulas="false" showGridLines="true" showRowColHeaders="true" showZeros="true" rightToLeft="false" tabSelected="true" showOutlineSymbols="true" defaultGridColor="true" view="pageBreakPreview" topLeftCell="A11" colorId="64" zoomScale="100" zoomScaleNormal="100" zoomScalePageLayoutView="100" workbookViewId="0">
      <selection pane="topLeft" activeCell="J21" activeCellId="0" sqref="J21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49.29"/>
    <col collapsed="false" customWidth="true" hidden="false" outlineLevel="0" max="3" min="3" style="0" width="10.58"/>
    <col collapsed="false" customWidth="true" hidden="false" outlineLevel="0" max="4" min="4" style="0" width="10.71"/>
    <col collapsed="false" customWidth="true" hidden="false" outlineLevel="0" max="5" min="5" style="0" width="9.59"/>
    <col collapsed="false" customWidth="true" hidden="false" outlineLevel="0" max="6" min="6" style="0" width="11.71"/>
    <col collapsed="false" customWidth="true" hidden="false" outlineLevel="0" max="7" min="7" style="0" width="11.14"/>
    <col collapsed="false" customWidth="true" hidden="false" outlineLevel="0" max="8" min="8" style="0" width="8.14"/>
    <col collapsed="false" customWidth="true" hidden="false" outlineLevel="0" max="9" min="9" style="0" width="7.15"/>
    <col collapsed="false" customWidth="true" hidden="false" outlineLevel="0" max="10" min="10" style="0" width="6.42"/>
    <col collapsed="false" customWidth="true" hidden="false" outlineLevel="0" max="12" min="11" style="0" width="6.71"/>
    <col collapsed="false" customWidth="true" hidden="false" outlineLevel="0" max="13" min="13" style="0" width="8.14"/>
    <col collapsed="false" customWidth="true" hidden="false" outlineLevel="0" max="14" min="14" style="0" width="11.57"/>
    <col collapsed="false" customWidth="true" hidden="false" outlineLevel="0" max="15" min="15" style="0" width="10.58"/>
    <col collapsed="false" customWidth="true" hidden="false" outlineLevel="0" max="16" min="16" style="0" width="11.99"/>
    <col collapsed="false" customWidth="true" hidden="false" outlineLevel="0" max="17" min="17" style="0" width="8.41"/>
    <col collapsed="false" customWidth="true" hidden="false" outlineLevel="0" max="18" min="18" style="0" width="7.87"/>
    <col collapsed="false" customWidth="true" hidden="false" outlineLevel="0" max="19" min="19" style="0" width="4.29"/>
    <col collapsed="false" customWidth="true" hidden="false" outlineLevel="0" max="20" min="20" style="0" width="8.14"/>
    <col collapsed="false" customWidth="true" hidden="false" outlineLevel="0" max="21" min="21" style="0" width="0.29"/>
    <col collapsed="false" customWidth="true" hidden="false" outlineLevel="0" max="22" min="22" style="0" width="14.69"/>
  </cols>
  <sheetData>
    <row r="1" customFormat="false" ht="15" hidden="false" customHeight="true" outlineLevel="0" collapsed="false">
      <c r="B1" s="1" t="s">
        <v>0</v>
      </c>
      <c r="C1" s="1"/>
      <c r="D1" s="1"/>
      <c r="E1" s="1"/>
      <c r="F1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</row>
    <row r="4" customFormat="false" ht="25.35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15" hidden="false" customHeight="false" outlineLevel="0" collapsed="false">
      <c r="B5" s="4"/>
      <c r="C5" s="4"/>
      <c r="D5" s="4"/>
      <c r="E5" s="4"/>
      <c r="F5" s="4"/>
    </row>
    <row r="6" customFormat="false" ht="15" hidden="false" customHeight="false" outlineLevel="0" collapsed="false">
      <c r="A6" s="5" t="s">
        <v>3</v>
      </c>
      <c r="B6" s="5"/>
      <c r="C6" s="4"/>
      <c r="D6" s="4"/>
      <c r="E6" s="6" t="n">
        <v>46053</v>
      </c>
      <c r="F6" s="6"/>
    </row>
    <row r="7" customFormat="false" ht="15" hidden="false" customHeight="false" outlineLevel="0" collapsed="false">
      <c r="B7" s="4"/>
      <c r="C7" s="4"/>
      <c r="D7" s="4"/>
      <c r="E7" s="4"/>
      <c r="F7" s="4"/>
    </row>
    <row r="8" customFormat="false" ht="76.5" hidden="false" customHeight="true" outlineLevel="0" collapsed="false">
      <c r="A8" s="7" t="s">
        <v>4</v>
      </c>
      <c r="B8" s="7"/>
      <c r="C8" s="7"/>
      <c r="D8" s="7"/>
      <c r="E8" s="7"/>
      <c r="F8" s="7"/>
    </row>
    <row r="9" customFormat="false" ht="63.75" hidden="false" customHeight="true" outlineLevel="0" collapsed="false">
      <c r="A9" s="8" t="s">
        <v>5</v>
      </c>
      <c r="B9" s="8"/>
      <c r="C9" s="8"/>
      <c r="D9" s="8"/>
      <c r="E9" s="8"/>
      <c r="F9" s="8"/>
    </row>
    <row r="10" customFormat="false" ht="15.75" hidden="false" customHeight="false" outlineLevel="0" collapsed="false">
      <c r="A10" s="9" t="s">
        <v>6</v>
      </c>
      <c r="B10" s="10" t="n">
        <v>3143.4</v>
      </c>
      <c r="C10" s="11"/>
      <c r="D10" s="11"/>
      <c r="E10" s="11"/>
      <c r="F10" s="12"/>
    </row>
    <row r="11" customFormat="false" ht="31.5" hidden="false" customHeight="false" outlineLevel="0" collapsed="false">
      <c r="A11" s="13" t="s">
        <v>7</v>
      </c>
      <c r="B11" s="14" t="s">
        <v>8</v>
      </c>
      <c r="C11" s="14" t="s">
        <v>9</v>
      </c>
      <c r="D11" s="14" t="s">
        <v>10</v>
      </c>
      <c r="E11" s="14" t="s">
        <v>11</v>
      </c>
      <c r="F11" s="15" t="s">
        <v>12</v>
      </c>
    </row>
    <row r="12" customFormat="false" ht="15" hidden="false" customHeight="true" outlineLevel="0" collapsed="false">
      <c r="A12" s="16" t="s">
        <v>13</v>
      </c>
      <c r="B12" s="16"/>
      <c r="C12" s="16"/>
      <c r="D12" s="16"/>
      <c r="E12" s="16"/>
      <c r="F12" s="16"/>
    </row>
    <row r="13" customFormat="false" ht="30" hidden="false" customHeight="false" outlineLevel="0" collapsed="false">
      <c r="A13" s="17" t="n">
        <v>1</v>
      </c>
      <c r="B13" s="18" t="s">
        <v>14</v>
      </c>
      <c r="C13" s="19" t="s">
        <v>15</v>
      </c>
      <c r="D13" s="19" t="s">
        <v>16</v>
      </c>
      <c r="E13" s="20" t="n">
        <v>3</v>
      </c>
      <c r="F13" s="21" t="n">
        <f aca="false">E13*B10</f>
        <v>9430.2</v>
      </c>
    </row>
    <row r="14" customFormat="false" ht="15" hidden="false" customHeight="false" outlineLevel="0" collapsed="false">
      <c r="A14" s="17"/>
      <c r="B14" s="18" t="s">
        <v>17</v>
      </c>
      <c r="C14" s="19" t="n">
        <v>0.334</v>
      </c>
      <c r="D14" s="19" t="s">
        <v>18</v>
      </c>
      <c r="E14" s="20" t="n">
        <v>3570</v>
      </c>
      <c r="F14" s="22" t="n">
        <f aca="false">C14*E14</f>
        <v>1192.38</v>
      </c>
    </row>
    <row r="15" customFormat="false" ht="15" hidden="false" customHeight="false" outlineLevel="0" collapsed="false">
      <c r="A15" s="23" t="n">
        <v>2</v>
      </c>
      <c r="B15" s="24" t="s">
        <v>19</v>
      </c>
      <c r="C15" s="25" t="n">
        <v>2</v>
      </c>
      <c r="D15" s="19" t="s">
        <v>20</v>
      </c>
      <c r="E15" s="25" t="n">
        <v>300</v>
      </c>
      <c r="F15" s="25" t="n">
        <f aca="false">C15*E15</f>
        <v>600</v>
      </c>
    </row>
    <row r="16" customFormat="false" ht="15" hidden="false" customHeight="false" outlineLevel="0" collapsed="false">
      <c r="A16" s="17" t="n">
        <v>3</v>
      </c>
      <c r="B16" s="18" t="s">
        <v>21</v>
      </c>
      <c r="C16" s="26" t="n">
        <v>0.12</v>
      </c>
      <c r="D16" s="19" t="s">
        <v>22</v>
      </c>
      <c r="E16" s="25" t="n">
        <v>2861.62</v>
      </c>
      <c r="F16" s="22" t="n">
        <f aca="false">C16*E16</f>
        <v>343.3944</v>
      </c>
    </row>
    <row r="17" customFormat="false" ht="15" hidden="false" customHeight="false" outlineLevel="0" collapsed="false">
      <c r="A17" s="17"/>
      <c r="B17" s="27" t="s">
        <v>23</v>
      </c>
      <c r="C17" s="28"/>
      <c r="D17" s="29"/>
      <c r="E17" s="30"/>
      <c r="F17" s="31" t="n">
        <v>455.98</v>
      </c>
    </row>
    <row r="18" customFormat="false" ht="15" hidden="false" customHeight="false" outlineLevel="0" collapsed="false">
      <c r="A18" s="32" t="s">
        <v>24</v>
      </c>
      <c r="B18" s="32"/>
      <c r="C18" s="32"/>
      <c r="D18" s="32"/>
      <c r="E18" s="32"/>
      <c r="F18" s="33" t="n">
        <v>0</v>
      </c>
    </row>
    <row r="19" customFormat="false" ht="15" hidden="false" customHeight="false" outlineLevel="0" collapsed="false">
      <c r="A19" s="32" t="s">
        <v>25</v>
      </c>
      <c r="B19" s="32"/>
      <c r="C19" s="32"/>
      <c r="D19" s="32"/>
      <c r="E19" s="32"/>
      <c r="F19" s="33" t="n">
        <v>0</v>
      </c>
    </row>
    <row r="20" customFormat="false" ht="15" hidden="false" customHeight="false" outlineLevel="0" collapsed="false">
      <c r="A20" s="34" t="s">
        <v>26</v>
      </c>
      <c r="B20" s="34"/>
      <c r="C20" s="34"/>
      <c r="D20" s="34"/>
      <c r="E20" s="34"/>
      <c r="F20" s="33"/>
    </row>
    <row r="21" customFormat="false" ht="48" hidden="false" customHeight="true" outlineLevel="0" collapsed="false">
      <c r="A21" s="35" t="n">
        <v>4</v>
      </c>
      <c r="B21" s="18" t="s">
        <v>27</v>
      </c>
      <c r="C21" s="36" t="n">
        <v>0.17</v>
      </c>
      <c r="D21" s="37" t="s">
        <v>28</v>
      </c>
      <c r="E21" s="25" t="n">
        <v>3329.93</v>
      </c>
      <c r="F21" s="21" t="n">
        <f aca="false">E21*C21</f>
        <v>566.0881</v>
      </c>
      <c r="G21" s="38"/>
    </row>
    <row r="22" customFormat="false" ht="30" hidden="false" customHeight="false" outlineLevel="0" collapsed="false">
      <c r="A22" s="17" t="n">
        <v>5</v>
      </c>
      <c r="B22" s="39" t="s">
        <v>29</v>
      </c>
      <c r="C22" s="36" t="n">
        <v>61</v>
      </c>
      <c r="D22" s="19" t="s">
        <v>30</v>
      </c>
      <c r="E22" s="25" t="n">
        <v>31</v>
      </c>
      <c r="F22" s="21" t="n">
        <f aca="false">E22*C22</f>
        <v>1891</v>
      </c>
      <c r="G22" s="40"/>
    </row>
    <row r="23" customFormat="false" ht="15" hidden="false" customHeight="false" outlineLevel="0" collapsed="false">
      <c r="A23" s="32" t="s">
        <v>31</v>
      </c>
      <c r="B23" s="32"/>
      <c r="C23" s="32"/>
      <c r="D23" s="32"/>
      <c r="E23" s="32"/>
      <c r="F23" s="33" t="n">
        <v>0</v>
      </c>
    </row>
    <row r="24" customFormat="false" ht="15" hidden="false" customHeight="false" outlineLevel="0" collapsed="false">
      <c r="A24" s="34" t="s">
        <v>32</v>
      </c>
      <c r="B24" s="34"/>
      <c r="C24" s="34"/>
      <c r="D24" s="34"/>
      <c r="E24" s="34"/>
      <c r="F24" s="33" t="n">
        <v>0</v>
      </c>
      <c r="G24" s="38"/>
      <c r="V24" s="38"/>
    </row>
    <row r="25" customFormat="false" ht="15" hidden="false" customHeight="false" outlineLevel="0" collapsed="false">
      <c r="A25" s="32" t="s">
        <v>31</v>
      </c>
      <c r="B25" s="32"/>
      <c r="C25" s="32"/>
      <c r="D25" s="32"/>
      <c r="E25" s="32"/>
      <c r="F25" s="33" t="n">
        <v>0</v>
      </c>
    </row>
    <row r="26" customFormat="false" ht="15" hidden="false" customHeight="false" outlineLevel="0" collapsed="false">
      <c r="A26" s="34" t="s">
        <v>33</v>
      </c>
      <c r="B26" s="34"/>
      <c r="C26" s="34"/>
      <c r="D26" s="34"/>
      <c r="E26" s="34"/>
      <c r="F26" s="33" t="n">
        <v>0</v>
      </c>
      <c r="V26" s="40"/>
    </row>
    <row r="27" customFormat="false" ht="15" hidden="false" customHeight="true" outlineLevel="0" collapsed="false">
      <c r="A27" s="41" t="s">
        <v>34</v>
      </c>
      <c r="B27" s="41"/>
      <c r="C27" s="41"/>
      <c r="D27" s="41"/>
      <c r="E27" s="41"/>
      <c r="F27" s="33"/>
    </row>
    <row r="28" customFormat="false" ht="15" hidden="false" customHeight="false" outlineLevel="0" collapsed="false">
      <c r="A28" s="17" t="n">
        <v>6</v>
      </c>
      <c r="B28" s="39" t="s">
        <v>34</v>
      </c>
      <c r="C28" s="25" t="n">
        <f aca="false">B10</f>
        <v>3143.4</v>
      </c>
      <c r="D28" s="42" t="s">
        <v>35</v>
      </c>
      <c r="E28" s="20" t="n">
        <v>0.4</v>
      </c>
      <c r="F28" s="21" t="n">
        <f aca="false">C28*E28</f>
        <v>1257.36</v>
      </c>
    </row>
    <row r="29" customFormat="false" ht="15" hidden="false" customHeight="true" outlineLevel="0" collapsed="false">
      <c r="A29" s="43" t="s">
        <v>36</v>
      </c>
      <c r="B29" s="43"/>
      <c r="C29" s="43"/>
      <c r="D29" s="43"/>
      <c r="E29" s="43"/>
      <c r="F29" s="44" t="n">
        <v>0</v>
      </c>
    </row>
    <row r="30" customFormat="false" ht="30" hidden="false" customHeight="false" outlineLevel="0" collapsed="false">
      <c r="A30" s="45" t="n">
        <v>7</v>
      </c>
      <c r="B30" s="18" t="s">
        <v>37</v>
      </c>
      <c r="C30" s="36" t="n">
        <v>1</v>
      </c>
      <c r="D30" s="19" t="s">
        <v>38</v>
      </c>
      <c r="E30" s="25" t="n">
        <v>548.93</v>
      </c>
      <c r="F30" s="21" t="n">
        <f aca="false">C30*E30</f>
        <v>548.93</v>
      </c>
    </row>
    <row r="31" customFormat="false" ht="15" hidden="false" customHeight="false" outlineLevel="0" collapsed="false">
      <c r="A31" s="46" t="s">
        <v>39</v>
      </c>
      <c r="B31" s="46"/>
      <c r="C31" s="46"/>
      <c r="D31" s="46"/>
      <c r="E31" s="46"/>
      <c r="F31" s="47"/>
    </row>
    <row r="32" customFormat="false" ht="15" hidden="false" customHeight="false" outlineLevel="0" collapsed="false">
      <c r="A32" s="17" t="n">
        <v>8</v>
      </c>
      <c r="B32" s="48" t="s">
        <v>40</v>
      </c>
      <c r="C32" s="49" t="n">
        <v>5</v>
      </c>
      <c r="D32" s="50" t="s">
        <v>41</v>
      </c>
      <c r="E32" s="25" t="n">
        <v>7.35</v>
      </c>
      <c r="F32" s="22" t="n">
        <f aca="false">E32*C32</f>
        <v>36.75</v>
      </c>
    </row>
    <row r="33" customFormat="false" ht="15" hidden="false" customHeight="false" outlineLevel="0" collapsed="false">
      <c r="A33" s="17" t="n">
        <v>9</v>
      </c>
      <c r="B33" s="18" t="s">
        <v>42</v>
      </c>
      <c r="C33" s="51" t="n">
        <v>49.342</v>
      </c>
      <c r="D33" s="19" t="s">
        <v>43</v>
      </c>
      <c r="E33" s="25" t="n">
        <v>78.26</v>
      </c>
      <c r="F33" s="21" t="n">
        <f aca="false">E33*C33</f>
        <v>3861.50492</v>
      </c>
    </row>
    <row r="34" customFormat="false" ht="15" hidden="false" customHeight="false" outlineLevel="0" collapsed="false">
      <c r="A34" s="17"/>
      <c r="B34" s="18" t="s">
        <v>44</v>
      </c>
      <c r="C34" s="51" t="n">
        <f aca="false">C33</f>
        <v>49.342</v>
      </c>
      <c r="D34" s="19" t="s">
        <v>43</v>
      </c>
      <c r="E34" s="25" t="n">
        <v>62.98</v>
      </c>
      <c r="F34" s="21" t="n">
        <f aca="false">E34*C34</f>
        <v>3107.55916</v>
      </c>
    </row>
    <row r="35" customFormat="false" ht="15" hidden="false" customHeight="false" outlineLevel="0" collapsed="false">
      <c r="A35" s="34" t="s">
        <v>45</v>
      </c>
      <c r="B35" s="34"/>
      <c r="C35" s="34"/>
      <c r="D35" s="34"/>
      <c r="E35" s="34"/>
      <c r="F35" s="33"/>
    </row>
    <row r="36" customFormat="false" ht="15" hidden="false" customHeight="false" outlineLevel="0" collapsed="false">
      <c r="A36" s="52" t="n">
        <v>10</v>
      </c>
      <c r="B36" s="18" t="s">
        <v>45</v>
      </c>
      <c r="C36" s="25" t="n">
        <f aca="false">B10</f>
        <v>3143.4</v>
      </c>
      <c r="D36" s="53" t="s">
        <v>35</v>
      </c>
      <c r="E36" s="20" t="n">
        <v>2.2</v>
      </c>
      <c r="F36" s="21" t="n">
        <f aca="false">C36*E36</f>
        <v>6915.48</v>
      </c>
    </row>
    <row r="37" customFormat="false" ht="15" hidden="false" customHeight="false" outlineLevel="0" collapsed="false">
      <c r="A37" s="34" t="s">
        <v>46</v>
      </c>
      <c r="B37" s="34"/>
      <c r="C37" s="34"/>
      <c r="D37" s="34"/>
      <c r="E37" s="34"/>
      <c r="F37" s="33"/>
    </row>
    <row r="38" customFormat="false" ht="15" hidden="false" customHeight="true" outlineLevel="0" collapsed="false">
      <c r="A38" s="17" t="n">
        <v>11</v>
      </c>
      <c r="B38" s="24" t="s">
        <v>47</v>
      </c>
      <c r="C38" s="54" t="n">
        <v>6.3</v>
      </c>
      <c r="D38" s="54" t="s">
        <v>48</v>
      </c>
      <c r="E38" s="20" t="n">
        <v>33196.45</v>
      </c>
      <c r="F38" s="21" t="n">
        <v>2091.38</v>
      </c>
    </row>
    <row r="39" customFormat="false" ht="15" hidden="false" customHeight="false" outlineLevel="0" collapsed="false">
      <c r="A39" s="17"/>
      <c r="B39" s="18" t="s">
        <v>49</v>
      </c>
      <c r="C39" s="55" t="n">
        <v>2.89</v>
      </c>
      <c r="D39" s="56" t="s">
        <v>48</v>
      </c>
      <c r="E39" s="57" t="n">
        <v>10115.77</v>
      </c>
      <c r="F39" s="21" t="n">
        <f aca="false">E39*C39%</f>
        <v>292.345753</v>
      </c>
    </row>
    <row r="40" customFormat="false" ht="13.8" hidden="false" customHeight="false" outlineLevel="0" collapsed="false">
      <c r="A40" s="17" t="n">
        <v>12</v>
      </c>
      <c r="B40" s="58" t="s">
        <v>50</v>
      </c>
      <c r="C40" s="59"/>
      <c r="D40" s="53"/>
      <c r="E40" s="60"/>
      <c r="F40" s="21" t="n">
        <v>175.45</v>
      </c>
    </row>
    <row r="41" customFormat="false" ht="15" hidden="false" customHeight="false" outlineLevel="0" collapsed="false">
      <c r="A41" s="61"/>
      <c r="B41" s="62" t="s">
        <v>51</v>
      </c>
      <c r="C41" s="63"/>
      <c r="D41" s="63"/>
      <c r="E41" s="63"/>
      <c r="F41" s="64" t="n">
        <f aca="false">SUM(F13:F40)</f>
        <v>32765.802333</v>
      </c>
      <c r="V41" s="38"/>
    </row>
    <row r="42" customFormat="false" ht="15" hidden="false" customHeight="true" outlineLevel="0" collapsed="false">
      <c r="A42" s="65" t="s">
        <v>52</v>
      </c>
      <c r="B42" s="65"/>
      <c r="C42" s="65"/>
      <c r="D42" s="65"/>
      <c r="E42" s="65"/>
      <c r="F42" s="66" t="n">
        <f aca="false">F41</f>
        <v>32765.802333</v>
      </c>
    </row>
    <row r="43" customFormat="false" ht="15" hidden="false" customHeight="true" outlineLevel="0" collapsed="false">
      <c r="A43" s="8" t="s">
        <v>53</v>
      </c>
      <c r="B43" s="8"/>
      <c r="C43" s="8"/>
      <c r="D43" s="8"/>
      <c r="E43" s="8"/>
      <c r="F43" s="8"/>
    </row>
    <row r="44" customFormat="false" ht="15" hidden="false" customHeight="true" outlineLevel="0" collapsed="false">
      <c r="A44" s="67" t="s">
        <v>54</v>
      </c>
      <c r="B44" s="67"/>
      <c r="C44" s="67"/>
      <c r="D44" s="67"/>
      <c r="E44" s="67"/>
      <c r="F44" s="67"/>
    </row>
    <row r="45" customFormat="false" ht="29.85" hidden="false" customHeight="true" outlineLevel="0" collapsed="false">
      <c r="A45" s="8" t="s">
        <v>55</v>
      </c>
      <c r="B45" s="8"/>
      <c r="C45" s="8"/>
      <c r="D45" s="8"/>
      <c r="E45" s="8"/>
      <c r="F45" s="8"/>
    </row>
    <row r="46" customFormat="false" ht="15.75" hidden="false" customHeight="false" outlineLevel="0" collapsed="false">
      <c r="B46" s="11"/>
      <c r="C46" s="11"/>
      <c r="D46" s="11"/>
      <c r="E46" s="11"/>
      <c r="F46" s="11"/>
    </row>
    <row r="47" customFormat="false" ht="15" hidden="false" customHeight="true" outlineLevel="0" collapsed="false">
      <c r="A47" s="68" t="s">
        <v>56</v>
      </c>
      <c r="B47" s="68"/>
      <c r="C47" s="68"/>
      <c r="D47" s="68"/>
      <c r="E47" s="68"/>
      <c r="F47" s="68"/>
    </row>
    <row r="48" customFormat="false" ht="15" hidden="false" customHeight="false" outlineLevel="0" collapsed="false">
      <c r="A48" s="4"/>
      <c r="B48" s="4"/>
      <c r="C48" s="4"/>
      <c r="D48" s="4"/>
      <c r="E48" s="4"/>
      <c r="F48" s="4"/>
    </row>
    <row r="49" customFormat="false" ht="15" hidden="false" customHeight="false" outlineLevel="0" collapsed="false">
      <c r="A49" s="69" t="s">
        <v>57</v>
      </c>
      <c r="B49" s="69"/>
      <c r="C49" s="69"/>
      <c r="D49" s="69"/>
      <c r="E49" s="69"/>
      <c r="F49" s="69"/>
    </row>
    <row r="50" customFormat="false" ht="15.75" hidden="false" customHeight="false" outlineLevel="0" collapsed="false">
      <c r="B50" s="11"/>
      <c r="C50" s="11"/>
      <c r="D50" s="11"/>
      <c r="E50" s="11"/>
      <c r="F50" s="11"/>
    </row>
  </sheetData>
  <mergeCells count="30">
    <mergeCell ref="B1:F1"/>
    <mergeCell ref="A3:F3"/>
    <mergeCell ref="A4:F4"/>
    <mergeCell ref="A6:B6"/>
    <mergeCell ref="E6:F6"/>
    <mergeCell ref="A8:F8"/>
    <mergeCell ref="A9:F9"/>
    <mergeCell ref="A12:F12"/>
    <mergeCell ref="A13:A14"/>
    <mergeCell ref="A16:A17"/>
    <mergeCell ref="A18:E18"/>
    <mergeCell ref="A19:E19"/>
    <mergeCell ref="A20:E20"/>
    <mergeCell ref="A23:E23"/>
    <mergeCell ref="A24:E24"/>
    <mergeCell ref="A25:E25"/>
    <mergeCell ref="A26:E26"/>
    <mergeCell ref="A27:E27"/>
    <mergeCell ref="A29:E29"/>
    <mergeCell ref="A31:E31"/>
    <mergeCell ref="A33:A34"/>
    <mergeCell ref="A35:E35"/>
    <mergeCell ref="A37:E37"/>
    <mergeCell ref="A38:A39"/>
    <mergeCell ref="A42:E42"/>
    <mergeCell ref="A43:F43"/>
    <mergeCell ref="A44:F44"/>
    <mergeCell ref="A45:F45"/>
    <mergeCell ref="A47:F47"/>
    <mergeCell ref="A49:F49"/>
  </mergeCells>
  <hyperlinks>
    <hyperlink ref="A44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315277777777778" right="0.118055555555556" top="0.747916666666667" bottom="0.747916666666667" header="0.511805555555555" footer="0.511805555555555"/>
  <pageSetup paperSize="9" scale="76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2026-03-06T13:44:51Z</cp:lastPrinted>
  <dcterms:modified xsi:type="dcterms:W3CDTF">2026-03-06T13:51:26Z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