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<sst xmlns="http://schemas.openxmlformats.org/spreadsheetml/2006/main" count="68" uniqueCount="62">
  <si>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</si>
  <si>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</si>
  <si>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</si>
  <si>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</si>
  <si>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color rgb="FF000000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color rgb="FF000000"/>
        <rFont val="Times New Roman"/>
        <family val="1"/>
        <charset val="204"/>
      </rPr>
      <t xml:space="preserve">ул.Калинина, д.107,</t>
    </r>
    <r>
      <rPr>
        <sz val="11"/>
        <color rgb="FF000000"/>
        <rFont val="Times New Roman"/>
        <family val="1"/>
        <charset val="204"/>
      </rPr>
      <t xml:space="preserve"> именуемые в дальнейшем «Заказчик», в лице председателя МКД Сотченко Раисы Федоровны,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</si>
  <si>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28у/2017 от 03.07.2017 г. (далее - Договор) услуги и (или) выполненные работы по содержанию и текущему ремонту общего имущества в многоквартирном доме       </t>
    </r>
    <r>
      <rPr>
        <b val="true"/>
        <sz val="11"/>
        <color rgb="FF000000"/>
        <rFont val="Times New Roman"/>
        <family val="1"/>
        <charset val="204"/>
      </rPr>
      <t xml:space="preserve">№ 107</t>
    </r>
    <r>
      <rPr>
        <sz val="11"/>
        <color rgb="FF000000"/>
        <rFont val="Times New Roman"/>
        <family val="1"/>
        <charset val="204"/>
      </rPr>
      <t xml:space="preserve">, расположенном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ул.Калинина: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</si>
  <si>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</si>
  <si>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</si>
  <si>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</si>
  <si>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</si>
  <si>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</si>
  <si>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</si>
  <si>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</si>
  <si>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r>
      <rPr>
        <b val="true"/>
        <i val="true"/>
        <sz val="11"/>
        <color rgb="FF000000"/>
        <rFont val="Times New Roman"/>
        <family val="1"/>
        <charset val="204"/>
      </rPr>
      <t xml:space="preserve">Уборка подъездов, земельного участка и контейнерных площадок</t>
    </r>
    <r>
      <rPr>
        <b val="true"/>
        <i val="true"/>
        <sz val="8"/>
        <color rgb="FF000000"/>
        <rFont val="Times New Roman"/>
        <family val="1"/>
        <charset val="204"/>
      </rPr>
      <t xml:space="preserve"> (при наличии)</t>
    </r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</si>
  <si>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</si>
  <si>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</si>
  <si>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</si>
  <si>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</si>
  <si>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</si>
  <si>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Благоустройство территории, вывоз мусора</t>
  </si>
  <si>
    <t xml:space="preserve">Содержание инж. сетей водоснабжения, водоотведения, ЦО, электроснабжения</t>
  </si>
  <si>
    <t xml:space="preserve">Техническое обслуживание УУТЭ (ЦО)</t>
  </si>
  <si>
    <t xml:space="preserve">ИП Ковзель Д.Б.</t>
  </si>
  <si>
    <t xml:space="preserve">Содержание систем вентиляции, ВДГО</t>
  </si>
  <si>
    <t xml:space="preserve">Содержание конструктивных элементов</t>
  </si>
  <si>
    <t xml:space="preserve">Ремонт общего имущества</t>
  </si>
  <si>
    <t xml:space="preserve">Замена радиатора отопления в кв.39</t>
  </si>
  <si>
    <t xml:space="preserve">Акт КС-2</t>
  </si>
  <si>
    <r>
      <rPr>
        <b val="true"/>
        <sz val="11"/>
        <rFont val="Times New Roman"/>
        <family val="1"/>
        <charset val="204"/>
      </rPr>
      <t xml:space="preserve">материалы </t>
    </r>
    <r>
      <rPr>
        <sz val="11"/>
        <rFont val="Times New Roman"/>
        <family val="1"/>
        <charset val="204"/>
      </rPr>
      <t xml:space="preserve">(кроме радиатора, приобретенного собственником)</t>
    </r>
  </si>
  <si>
    <t xml:space="preserve">Установка дверных приборов: ручек</t>
  </si>
  <si>
    <t xml:space="preserve">шт</t>
  </si>
  <si>
    <t xml:space="preserve">материалы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</si>
  <si>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</si>
  <si>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</si>
  <si>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</si>
  <si>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Внеплановый осмотр системы СЦО: кв.5, подвал. Замеры температуры, снятие параметров теплоносителя в ТУ. Рекомендовано заменить ранее самостоятельно установленный радиатор с увеличением числа секций, соответствующих площади помещения</t>
  </si>
  <si>
    <t xml:space="preserve">Внеплановый осмотр ИС ЦО в подвальном помещении МКД на наличие утечек (после запуска котельной)</t>
  </si>
  <si>
    <t xml:space="preserve">Внеплановый осмотр системы канализации в подвальных помещениях, выявлен подпор со стороны наружных колодцев. Передано в РСО для откачки</t>
  </si>
  <si>
    <t xml:space="preserve">1000 кв.м пл. подвала </t>
  </si>
  <si>
    <t xml:space="preserve">Устранение неплотностей соединений трубопроводов диам.25мм*20мм протяжкой: кв.45 (радиатор)</t>
  </si>
  <si>
    <t xml:space="preserve">1 соединение</t>
  </si>
  <si>
    <t xml:space="preserve">Ликвидация воздушных пробок в стояках СЦО МКД (после аварийных отключений котельной № 1 и № 2)</t>
  </si>
  <si>
    <t xml:space="preserve">здание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</si>
  <si>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</si>
  <si>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</si>
  <si>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</si>
  <si>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</si>
  <si>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</si>
  <si>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</si>
  <si>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</si>
  <si>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</si>
  <si>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</si>
  <si>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Услуги ТРКЦ 2,89% на КР СОИ ХВС, канализац.</t>
  </si>
  <si>
    <t xml:space="preserve">%</t>
  </si>
  <si>
    <t xml:space="preserve">Услуги банка</t>
  </si>
  <si>
    <t xml:space="preserve">ИТОГО:</t>
  </si>
  <si>
    <t xml:space="preserve"> 2. Всего за период с 01.01.2026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</si>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</sst>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dd/mm/yyyy"/>
    <numFmt numFmtId="167" formatCode="#,##0.00"/>
    <numFmt numFmtId="168" formatCode="_-* #,##0.00\ _₽_-;\-* #,##0.00\ _₽_-;_-* \-??\ _₽_-;_-@_-"/>
    <numFmt numFmtId="169" formatCode="[$-419]General"/>
    <numFmt numFmtId="170" formatCode="[$-419]0.00"/>
    <numFmt numFmtId="171" formatCode="0.0"/>
    <numFmt numFmtId="172" formatCode="@"/>
    <numFmt numFmtId="173" formatCode="#,##0.00&quot;р.&quot;"/>
  </numFmts>
  <fonts count="2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20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b val="true"/>
      <i val="true"/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b val="true"/>
      <sz val="12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 val="true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Arial"/>
      <family val="2"/>
      <charset val="204"/>
    </font>
    <font>
      <b val="true"/>
      <sz val="12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26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Excel Built-in Normal 1" xfId="22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W313"/>
  <sheetViews>
    <sheetView showFormulas="false" showGridLines="true" showRowColHeaders="true" showZeros="true" rightToLeft="false" tabSelected="true" showOutlineSymbols="true" defaultGridColor="true" view="pageBreakPreview" topLeftCell="A13" colorId="64" zoomScale="100" zoomScaleNormal="100" zoomScalePageLayoutView="100" workbookViewId="0">
      <selection pane="topLeft" activeCell="D42" activeCellId="0" sqref="D42:E42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5.14"/>
    <col collapsed="false" customWidth="true" hidden="false" outlineLevel="0" max="3" min="3" style="0" width="49.57"/>
    <col collapsed="false" customWidth="true" hidden="false" outlineLevel="0" max="4" min="4" style="0" width="9.42"/>
    <col collapsed="false" customWidth="true" hidden="false" outlineLevel="0" max="5" min="5" style="0" width="10"/>
    <col collapsed="false" customWidth="true" hidden="false" outlineLevel="0" max="6" min="6" style="0" width="9.13"/>
    <col collapsed="false" customWidth="true" hidden="false" outlineLevel="0" max="7" min="7" style="0" width="12.42"/>
    <col collapsed="false" customWidth="true" hidden="false" outlineLevel="0" max="8" min="8" style="0" width="10.85"/>
    <col collapsed="false" customWidth="true" hidden="false" outlineLevel="0" max="9" min="9" style="0" width="9.59"/>
    <col collapsed="false" customWidth="true" hidden="false" outlineLevel="0" max="13" min="13" style="0" width="23.01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5"/>
      <c r="D5" s="5"/>
      <c r="E5" s="5"/>
      <c r="F5" s="5"/>
      <c r="G5" s="5"/>
    </row>
    <row r="6" customFormat="false" ht="15.7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B7" s="4"/>
      <c r="C7" s="5"/>
      <c r="D7" s="5"/>
      <c r="E7" s="5"/>
      <c r="F7" s="5"/>
      <c r="G7" s="5"/>
    </row>
    <row r="8" customFormat="false" ht="78.75" hidden="false" customHeight="true" outlineLevel="0" collapsed="false">
      <c r="B8" s="8" t="s">
        <v>4</v>
      </c>
      <c r="C8" s="8"/>
      <c r="D8" s="8"/>
      <c r="E8" s="8"/>
      <c r="F8" s="8"/>
      <c r="G8" s="8"/>
    </row>
    <row r="9" customFormat="false" ht="55.9" hidden="false" customHeight="true" outlineLevel="0" collapsed="false">
      <c r="B9" s="9" t="s">
        <v>5</v>
      </c>
      <c r="C9" s="9"/>
      <c r="D9" s="9"/>
      <c r="E9" s="9"/>
      <c r="F9" s="9"/>
      <c r="G9" s="9"/>
      <c r="H9" s="10"/>
      <c r="I9" s="10"/>
      <c r="J9" s="10"/>
      <c r="K9" s="10"/>
      <c r="L9" s="10"/>
      <c r="M9" s="10"/>
      <c r="N9" s="10"/>
      <c r="O9" s="10"/>
      <c r="P9" s="10"/>
    </row>
    <row r="10" customFormat="false" ht="13.5" hidden="false" customHeight="true" outlineLevel="0" collapsed="false">
      <c r="B10" s="11" t="s">
        <v>6</v>
      </c>
      <c r="C10" s="12" t="n">
        <v>1988.3</v>
      </c>
      <c r="D10" s="13"/>
      <c r="E10" s="13"/>
      <c r="F10" s="13"/>
      <c r="G10" s="14"/>
    </row>
    <row r="11" customFormat="false" ht="33" hidden="false" customHeight="true" outlineLevel="0" collapsed="false">
      <c r="B11" s="15" t="s">
        <v>7</v>
      </c>
      <c r="C11" s="15" t="s">
        <v>8</v>
      </c>
      <c r="D11" s="15" t="s">
        <v>9</v>
      </c>
      <c r="E11" s="15" t="s">
        <v>10</v>
      </c>
      <c r="F11" s="15" t="s">
        <v>11</v>
      </c>
      <c r="G11" s="16" t="s">
        <v>12</v>
      </c>
    </row>
    <row r="12" customFormat="false" ht="15" hidden="false" customHeight="true" outlineLevel="0" collapsed="false">
      <c r="B12" s="17" t="s">
        <v>13</v>
      </c>
      <c r="C12" s="17"/>
      <c r="D12" s="17"/>
      <c r="E12" s="17"/>
      <c r="F12" s="17"/>
      <c r="G12" s="18"/>
    </row>
    <row r="13" customFormat="false" ht="30" hidden="false" customHeight="false" outlineLevel="0" collapsed="false">
      <c r="B13" s="19" t="n">
        <v>1</v>
      </c>
      <c r="C13" s="20" t="s">
        <v>14</v>
      </c>
      <c r="D13" s="21" t="s">
        <v>15</v>
      </c>
      <c r="E13" s="22" t="s">
        <v>16</v>
      </c>
      <c r="F13" s="23" t="n">
        <v>3.5</v>
      </c>
      <c r="G13" s="24" t="n">
        <f aca="false">F13*C10</f>
        <v>6959.05</v>
      </c>
    </row>
    <row r="14" customFormat="false" ht="15" hidden="false" customHeight="false" outlineLevel="0" collapsed="false">
      <c r="B14" s="19"/>
      <c r="C14" s="25" t="s">
        <v>17</v>
      </c>
      <c r="D14" s="23" t="n">
        <v>2</v>
      </c>
      <c r="E14" s="22" t="s">
        <v>18</v>
      </c>
      <c r="F14" s="23" t="n">
        <v>300</v>
      </c>
      <c r="G14" s="23" t="n">
        <f aca="false">D14*F14</f>
        <v>600</v>
      </c>
    </row>
    <row r="15" customFormat="false" ht="14.45" hidden="false" customHeight="true" outlineLevel="0" collapsed="false">
      <c r="B15" s="26" t="s">
        <v>19</v>
      </c>
      <c r="C15" s="26"/>
      <c r="D15" s="26"/>
      <c r="E15" s="26"/>
      <c r="F15" s="26"/>
      <c r="G15" s="27"/>
    </row>
    <row r="16" customFormat="false" ht="15" hidden="false" customHeight="false" outlineLevel="0" collapsed="false">
      <c r="B16" s="28" t="s">
        <v>20</v>
      </c>
      <c r="C16" s="28"/>
      <c r="D16" s="28"/>
      <c r="E16" s="28"/>
      <c r="F16" s="28"/>
      <c r="G16" s="29"/>
      <c r="H16" s="30"/>
    </row>
    <row r="17" customFormat="false" ht="15" hidden="false" customHeight="false" outlineLevel="0" collapsed="false">
      <c r="B17" s="31" t="n">
        <v>2</v>
      </c>
      <c r="C17" s="32" t="s">
        <v>21</v>
      </c>
      <c r="D17" s="33" t="s">
        <v>22</v>
      </c>
      <c r="E17" s="33"/>
      <c r="F17" s="33"/>
      <c r="G17" s="24" t="n">
        <v>2000</v>
      </c>
      <c r="H17" s="34"/>
      <c r="I17" s="34"/>
      <c r="J17" s="34"/>
      <c r="K17" s="34"/>
      <c r="L17" s="34"/>
      <c r="M17" s="34"/>
    </row>
    <row r="18" customFormat="false" ht="13.5" hidden="false" customHeight="true" outlineLevel="0" collapsed="false">
      <c r="B18" s="28" t="s">
        <v>23</v>
      </c>
      <c r="C18" s="28"/>
      <c r="D18" s="28"/>
      <c r="E18" s="28"/>
      <c r="F18" s="28"/>
      <c r="G18" s="29" t="n">
        <v>0</v>
      </c>
    </row>
    <row r="19" customFormat="false" ht="14.25" hidden="false" customHeight="true" outlineLevel="0" collapsed="false">
      <c r="B19" s="28" t="s">
        <v>24</v>
      </c>
      <c r="C19" s="28"/>
      <c r="D19" s="28"/>
      <c r="E19" s="28"/>
      <c r="F19" s="28"/>
      <c r="G19" s="29" t="n">
        <v>0</v>
      </c>
      <c r="H19" s="35"/>
      <c r="I19" s="36"/>
      <c r="J19" s="37"/>
      <c r="K19" s="37"/>
      <c r="L19" s="37"/>
      <c r="M19" s="37"/>
      <c r="N19" s="37"/>
      <c r="O19" s="38"/>
      <c r="P19" s="38"/>
    </row>
    <row r="20" customFormat="false" ht="15" hidden="false" customHeight="false" outlineLevel="0" collapsed="false">
      <c r="B20" s="28" t="s">
        <v>25</v>
      </c>
      <c r="C20" s="28"/>
      <c r="D20" s="28"/>
      <c r="E20" s="28"/>
      <c r="F20" s="28"/>
      <c r="G20" s="29"/>
      <c r="H20" s="39"/>
    </row>
    <row r="21" customFormat="false" ht="15" hidden="false" customHeight="false" outlineLevel="0" collapsed="false">
      <c r="B21" s="19" t="n">
        <v>3</v>
      </c>
      <c r="C21" s="40" t="s">
        <v>26</v>
      </c>
      <c r="D21" s="41" t="s">
        <v>27</v>
      </c>
      <c r="E21" s="41"/>
      <c r="F21" s="41"/>
      <c r="G21" s="24" t="n">
        <v>9249.44</v>
      </c>
      <c r="H21" s="39"/>
    </row>
    <row r="22" customFormat="false" ht="15" hidden="false" customHeight="false" outlineLevel="0" collapsed="false">
      <c r="B22" s="19"/>
      <c r="C22" s="42" t="s">
        <v>28</v>
      </c>
      <c r="D22" s="43"/>
      <c r="E22" s="43"/>
      <c r="F22" s="43"/>
      <c r="G22" s="44" t="n">
        <v>2594</v>
      </c>
      <c r="H22" s="39"/>
    </row>
    <row r="23" customFormat="false" ht="15" hidden="false" customHeight="false" outlineLevel="0" collapsed="false">
      <c r="B23" s="19" t="n">
        <v>4</v>
      </c>
      <c r="C23" s="40" t="s">
        <v>29</v>
      </c>
      <c r="D23" s="45" t="n">
        <v>2</v>
      </c>
      <c r="E23" s="45" t="s">
        <v>30</v>
      </c>
      <c r="F23" s="45" t="n">
        <v>336.58</v>
      </c>
      <c r="G23" s="23" t="n">
        <f aca="false">D23*F23</f>
        <v>673.16</v>
      </c>
      <c r="H23" s="39"/>
    </row>
    <row r="24" customFormat="false" ht="15" hidden="false" customHeight="false" outlineLevel="0" collapsed="false">
      <c r="B24" s="19"/>
      <c r="C24" s="42" t="s">
        <v>31</v>
      </c>
      <c r="D24" s="43"/>
      <c r="E24" s="43"/>
      <c r="F24" s="43"/>
      <c r="G24" s="44" t="n">
        <v>612</v>
      </c>
      <c r="H24" s="39"/>
    </row>
    <row r="25" customFormat="false" ht="15" hidden="false" customHeight="true" outlineLevel="0" collapsed="false">
      <c r="B25" s="46" t="s">
        <v>32</v>
      </c>
      <c r="C25" s="46"/>
      <c r="D25" s="46"/>
      <c r="E25" s="46"/>
      <c r="F25" s="46"/>
      <c r="G25" s="29"/>
    </row>
    <row r="26" customFormat="false" ht="15.75" hidden="false" customHeight="false" outlineLevel="0" collapsed="false">
      <c r="B26" s="19" t="n">
        <v>5</v>
      </c>
      <c r="C26" s="20" t="s">
        <v>32</v>
      </c>
      <c r="D26" s="23" t="n">
        <f aca="false">C10</f>
        <v>1988.3</v>
      </c>
      <c r="E26" s="47" t="s">
        <v>33</v>
      </c>
      <c r="F26" s="23" t="n">
        <v>0.4</v>
      </c>
      <c r="G26" s="24" t="n">
        <f aca="false">F26*D26</f>
        <v>795.32</v>
      </c>
      <c r="H26" s="48"/>
      <c r="I26" s="49"/>
      <c r="J26" s="50"/>
      <c r="K26" s="51"/>
      <c r="L26" s="51"/>
      <c r="M26" s="37"/>
      <c r="N26" s="37"/>
      <c r="O26" s="52"/>
      <c r="P26" s="52"/>
    </row>
    <row r="27" customFormat="false" ht="15.75" hidden="false" customHeight="true" outlineLevel="0" collapsed="false">
      <c r="B27" s="46" t="s">
        <v>34</v>
      </c>
      <c r="C27" s="46"/>
      <c r="D27" s="46"/>
      <c r="E27" s="46"/>
      <c r="F27" s="46"/>
      <c r="G27" s="29"/>
      <c r="H27" s="48"/>
      <c r="I27" s="49"/>
      <c r="J27" s="50"/>
      <c r="K27" s="51"/>
      <c r="L27" s="51"/>
      <c r="M27" s="37"/>
      <c r="N27" s="37"/>
      <c r="O27" s="52"/>
      <c r="P27" s="52"/>
    </row>
    <row r="28" customFormat="false" ht="90.75" hidden="false" customHeight="true" outlineLevel="0" collapsed="false">
      <c r="B28" s="53" t="n">
        <v>6</v>
      </c>
      <c r="C28" s="32" t="s">
        <v>35</v>
      </c>
      <c r="D28" s="45" t="n">
        <v>1</v>
      </c>
      <c r="E28" s="21" t="s">
        <v>18</v>
      </c>
      <c r="F28" s="23" t="n">
        <v>566.09</v>
      </c>
      <c r="G28" s="24" t="n">
        <f aca="false">F28*D28</f>
        <v>566.09</v>
      </c>
      <c r="H28" s="48"/>
      <c r="I28" s="49"/>
      <c r="J28" s="50"/>
      <c r="K28" s="51"/>
      <c r="L28" s="51"/>
      <c r="M28" s="54"/>
      <c r="N28" s="37"/>
      <c r="O28" s="52"/>
      <c r="P28" s="52"/>
    </row>
    <row r="29" customFormat="false" ht="44.25" hidden="false" customHeight="true" outlineLevel="0" collapsed="false">
      <c r="B29" s="19" t="n">
        <v>7</v>
      </c>
      <c r="C29" s="20" t="s">
        <v>36</v>
      </c>
      <c r="D29" s="45" t="n">
        <v>1</v>
      </c>
      <c r="E29" s="21" t="s">
        <v>18</v>
      </c>
      <c r="F29" s="23" t="n">
        <v>566.09</v>
      </c>
      <c r="G29" s="24" t="n">
        <f aca="false">F29*D29</f>
        <v>566.09</v>
      </c>
      <c r="H29" s="48"/>
      <c r="I29" s="49"/>
      <c r="J29" s="50"/>
      <c r="K29" s="51"/>
      <c r="L29" s="51"/>
      <c r="M29" s="37"/>
      <c r="N29" s="37"/>
      <c r="O29" s="52"/>
      <c r="P29" s="52"/>
    </row>
    <row r="30" customFormat="false" ht="48" hidden="false" customHeight="true" outlineLevel="0" collapsed="false">
      <c r="B30" s="19" t="n">
        <v>8</v>
      </c>
      <c r="C30" s="32" t="s">
        <v>37</v>
      </c>
      <c r="D30" s="45" t="n">
        <v>0.17</v>
      </c>
      <c r="E30" s="55" t="s">
        <v>38</v>
      </c>
      <c r="F30" s="23" t="n">
        <v>3329.93</v>
      </c>
      <c r="G30" s="24" t="n">
        <f aca="false">F30*D30</f>
        <v>566.0881</v>
      </c>
      <c r="H30" s="48"/>
      <c r="I30" s="49"/>
      <c r="J30" s="50"/>
      <c r="K30" s="51"/>
      <c r="L30" s="51"/>
      <c r="M30" s="37"/>
      <c r="N30" s="37"/>
      <c r="O30" s="52"/>
      <c r="P30" s="52"/>
    </row>
    <row r="31" customFormat="false" ht="54.45" hidden="false" customHeight="true" outlineLevel="0" collapsed="false">
      <c r="B31" s="19" t="n">
        <v>9</v>
      </c>
      <c r="C31" s="20" t="s">
        <v>39</v>
      </c>
      <c r="D31" s="45" t="n">
        <v>1</v>
      </c>
      <c r="E31" s="55" t="s">
        <v>40</v>
      </c>
      <c r="F31" s="23" t="n">
        <v>606.61</v>
      </c>
      <c r="G31" s="24" t="n">
        <f aca="false">F31*D31</f>
        <v>606.61</v>
      </c>
      <c r="H31" s="48"/>
      <c r="I31" s="49"/>
      <c r="J31" s="50"/>
      <c r="K31" s="51"/>
      <c r="L31" s="51"/>
      <c r="M31" s="37"/>
      <c r="N31" s="37"/>
      <c r="O31" s="52"/>
      <c r="P31" s="52"/>
    </row>
    <row r="32" customFormat="false" ht="38.25" hidden="false" customHeight="true" outlineLevel="0" collapsed="false">
      <c r="B32" s="19" t="n">
        <v>10</v>
      </c>
      <c r="C32" s="25" t="s">
        <v>41</v>
      </c>
      <c r="D32" s="45" t="n">
        <v>1</v>
      </c>
      <c r="E32" s="22" t="s">
        <v>42</v>
      </c>
      <c r="F32" s="56" t="n">
        <v>3878.89</v>
      </c>
      <c r="G32" s="24" t="n">
        <f aca="false">F32*D32</f>
        <v>3878.89</v>
      </c>
      <c r="H32" s="48"/>
      <c r="I32" s="49"/>
      <c r="J32" s="50"/>
      <c r="K32" s="51"/>
      <c r="L32" s="51"/>
      <c r="M32" s="37"/>
      <c r="N32" s="37"/>
      <c r="O32" s="52"/>
      <c r="P32" s="52"/>
    </row>
    <row r="33" customFormat="false" ht="15.75" hidden="false" customHeight="false" outlineLevel="0" collapsed="false">
      <c r="B33" s="57" t="s">
        <v>43</v>
      </c>
      <c r="C33" s="57"/>
      <c r="D33" s="57"/>
      <c r="E33" s="57"/>
      <c r="F33" s="57"/>
      <c r="G33" s="29"/>
      <c r="H33" s="48"/>
      <c r="I33" s="58"/>
      <c r="J33" s="50"/>
      <c r="K33" s="51"/>
      <c r="L33" s="51"/>
      <c r="M33" s="37"/>
      <c r="N33" s="37"/>
      <c r="O33" s="52"/>
      <c r="P33" s="52"/>
    </row>
    <row r="34" customFormat="false" ht="15.75" hidden="false" customHeight="false" outlineLevel="0" collapsed="false">
      <c r="B34" s="19" t="n">
        <v>11</v>
      </c>
      <c r="C34" s="59" t="s">
        <v>44</v>
      </c>
      <c r="D34" s="60" t="n">
        <v>3</v>
      </c>
      <c r="E34" s="61" t="s">
        <v>45</v>
      </c>
      <c r="F34" s="23" t="n">
        <v>7.35</v>
      </c>
      <c r="G34" s="62" t="n">
        <f aca="false">F34*D34</f>
        <v>22.05</v>
      </c>
      <c r="H34" s="48"/>
      <c r="I34" s="49"/>
      <c r="J34" s="50"/>
      <c r="K34" s="51"/>
      <c r="L34" s="51"/>
      <c r="M34" s="37"/>
      <c r="N34" s="37"/>
      <c r="O34" s="52"/>
      <c r="P34" s="52"/>
    </row>
    <row r="35" customFormat="false" ht="15.75" hidden="false" customHeight="false" outlineLevel="0" collapsed="false">
      <c r="B35" s="19" t="n">
        <v>12</v>
      </c>
      <c r="C35" s="20" t="s">
        <v>46</v>
      </c>
      <c r="D35" s="63" t="n">
        <v>4.32</v>
      </c>
      <c r="E35" s="22" t="s">
        <v>47</v>
      </c>
      <c r="F35" s="23" t="n">
        <v>78.26</v>
      </c>
      <c r="G35" s="24" t="n">
        <f aca="false">F35*D35</f>
        <v>338.0832</v>
      </c>
      <c r="H35" s="48"/>
      <c r="I35" s="49"/>
      <c r="J35" s="50"/>
      <c r="K35" s="51"/>
      <c r="L35" s="51"/>
      <c r="M35" s="37"/>
      <c r="N35" s="37"/>
      <c r="O35" s="52"/>
      <c r="P35" s="52"/>
    </row>
    <row r="36" customFormat="false" ht="15.75" hidden="false" customHeight="false" outlineLevel="0" collapsed="false">
      <c r="B36" s="19"/>
      <c r="C36" s="20" t="s">
        <v>48</v>
      </c>
      <c r="D36" s="63" t="n">
        <f aca="false">D35</f>
        <v>4.32</v>
      </c>
      <c r="E36" s="22" t="s">
        <v>47</v>
      </c>
      <c r="F36" s="23" t="n">
        <v>62.98</v>
      </c>
      <c r="G36" s="24" t="n">
        <f aca="false">F36*D36</f>
        <v>272.0736</v>
      </c>
      <c r="H36" s="48"/>
      <c r="I36" s="49"/>
      <c r="J36" s="50"/>
      <c r="K36" s="51"/>
      <c r="L36" s="51"/>
      <c r="M36" s="37"/>
      <c r="N36" s="37"/>
      <c r="O36" s="52"/>
      <c r="P36" s="52"/>
    </row>
    <row r="37" customFormat="false" ht="15" hidden="false" customHeight="false" outlineLevel="0" collapsed="false">
      <c r="B37" s="28" t="s">
        <v>49</v>
      </c>
      <c r="C37" s="28"/>
      <c r="D37" s="28"/>
      <c r="E37" s="28"/>
      <c r="F37" s="28"/>
      <c r="G37" s="29"/>
    </row>
    <row r="38" customFormat="false" ht="15" hidden="false" customHeight="false" outlineLevel="0" collapsed="false">
      <c r="B38" s="19" t="n">
        <v>13</v>
      </c>
      <c r="C38" s="20" t="s">
        <v>49</v>
      </c>
      <c r="D38" s="23" t="n">
        <f aca="false">C10</f>
        <v>1988.3</v>
      </c>
      <c r="E38" s="47" t="s">
        <v>33</v>
      </c>
      <c r="F38" s="23" t="n">
        <v>2.2</v>
      </c>
      <c r="G38" s="24" t="n">
        <f aca="false">D38*F38</f>
        <v>4374.26</v>
      </c>
    </row>
    <row r="39" customFormat="false" ht="15" hidden="false" customHeight="false" outlineLevel="0" collapsed="false">
      <c r="B39" s="28" t="s">
        <v>50</v>
      </c>
      <c r="C39" s="28"/>
      <c r="D39" s="28"/>
      <c r="E39" s="28"/>
      <c r="F39" s="28"/>
      <c r="G39" s="29"/>
      <c r="I39" s="64"/>
      <c r="J39" s="64"/>
      <c r="K39" s="64"/>
      <c r="L39" s="64"/>
      <c r="M39" s="64"/>
      <c r="N39" s="64"/>
      <c r="O39" s="64"/>
      <c r="P39" s="64"/>
      <c r="Q39" s="64"/>
    </row>
    <row r="40" customFormat="false" ht="15" hidden="false" customHeight="true" outlineLevel="0" collapsed="false">
      <c r="B40" s="19" t="n">
        <v>14</v>
      </c>
      <c r="C40" s="25" t="s">
        <v>51</v>
      </c>
      <c r="D40" s="25"/>
      <c r="E40" s="25"/>
      <c r="F40" s="63" t="n">
        <v>19909.37</v>
      </c>
      <c r="G40" s="24" t="n">
        <v>1254.29</v>
      </c>
      <c r="I40" s="65"/>
      <c r="J40" s="9"/>
      <c r="K40" s="36"/>
      <c r="L40" s="38"/>
      <c r="M40" s="66"/>
      <c r="N40" s="66"/>
      <c r="O40" s="37"/>
      <c r="P40" s="37"/>
      <c r="Q40" s="38"/>
    </row>
    <row r="41" customFormat="false" ht="15" hidden="false" customHeight="false" outlineLevel="0" collapsed="false">
      <c r="B41" s="19"/>
      <c r="C41" s="20" t="s">
        <v>52</v>
      </c>
      <c r="D41" s="63" t="n">
        <v>2.89</v>
      </c>
      <c r="E41" s="67" t="s">
        <v>53</v>
      </c>
      <c r="F41" s="68" t="n">
        <v>365.37</v>
      </c>
      <c r="G41" s="24" t="n">
        <f aca="false">F41*D41%</f>
        <v>10.559193</v>
      </c>
      <c r="I41" s="65"/>
      <c r="J41" s="9"/>
      <c r="K41" s="36"/>
      <c r="L41" s="38"/>
      <c r="M41" s="66"/>
      <c r="N41" s="66"/>
      <c r="O41" s="37"/>
      <c r="P41" s="37"/>
      <c r="Q41" s="38"/>
    </row>
    <row r="42" customFormat="false" ht="13.8" hidden="false" customHeight="false" outlineLevel="0" collapsed="false">
      <c r="B42" s="19" t="n">
        <v>15</v>
      </c>
      <c r="C42" s="20" t="s">
        <v>54</v>
      </c>
      <c r="D42" s="69"/>
      <c r="E42" s="70"/>
      <c r="F42" s="23"/>
      <c r="G42" s="24" t="n">
        <v>102.25</v>
      </c>
      <c r="I42" s="65"/>
      <c r="J42" s="36"/>
      <c r="K42" s="36"/>
      <c r="L42" s="38"/>
      <c r="M42" s="51"/>
      <c r="N42" s="66"/>
      <c r="O42" s="37"/>
      <c r="P42" s="37"/>
      <c r="Q42" s="38"/>
    </row>
    <row r="43" customFormat="false" ht="15.75" hidden="false" customHeight="false" outlineLevel="0" collapsed="false">
      <c r="B43" s="71"/>
      <c r="C43" s="72" t="s">
        <v>55</v>
      </c>
      <c r="D43" s="73"/>
      <c r="E43" s="73"/>
      <c r="F43" s="74"/>
      <c r="G43" s="75" t="n">
        <f aca="false">SUM(G13:G42)</f>
        <v>36040.304093</v>
      </c>
      <c r="L43" s="76"/>
      <c r="M43" s="36"/>
      <c r="N43" s="36"/>
      <c r="O43" s="77"/>
      <c r="P43" s="37"/>
      <c r="Q43" s="37"/>
      <c r="R43" s="37"/>
      <c r="S43" s="37"/>
      <c r="T43" s="78"/>
      <c r="U43" s="38"/>
      <c r="V43" s="76"/>
      <c r="W43" s="76"/>
    </row>
    <row r="44" customFormat="false" ht="15.75" hidden="false" customHeight="true" outlineLevel="0" collapsed="false">
      <c r="B44" s="79" t="s">
        <v>56</v>
      </c>
      <c r="C44" s="79"/>
      <c r="D44" s="79"/>
      <c r="E44" s="79"/>
      <c r="F44" s="79"/>
      <c r="G44" s="80" t="n">
        <f aca="false">G43</f>
        <v>36040.304093</v>
      </c>
      <c r="L44" s="76"/>
      <c r="M44" s="36"/>
      <c r="N44" s="36"/>
      <c r="O44" s="77"/>
      <c r="P44" s="37"/>
      <c r="Q44" s="37"/>
      <c r="R44" s="37"/>
      <c r="S44" s="37"/>
      <c r="T44" s="38"/>
      <c r="U44" s="38"/>
      <c r="V44" s="76"/>
      <c r="W44" s="76"/>
    </row>
    <row r="45" customFormat="false" ht="15" hidden="false" customHeight="true" outlineLevel="0" collapsed="false">
      <c r="B45" s="81" t="s">
        <v>57</v>
      </c>
      <c r="C45" s="81"/>
      <c r="D45" s="81"/>
      <c r="E45" s="81"/>
      <c r="F45" s="81"/>
      <c r="G45" s="81"/>
      <c r="L45" s="76"/>
      <c r="M45" s="82"/>
      <c r="N45" s="76"/>
      <c r="O45" s="76"/>
      <c r="P45" s="76"/>
      <c r="Q45" s="76"/>
      <c r="R45" s="76"/>
      <c r="S45" s="76"/>
      <c r="T45" s="76"/>
      <c r="U45" s="76"/>
      <c r="V45" s="76"/>
      <c r="W45" s="76"/>
    </row>
    <row r="46" customFormat="false" ht="14.25" hidden="false" customHeight="true" outlineLevel="0" collapsed="false">
      <c r="B46" s="83" t="s">
        <v>58</v>
      </c>
      <c r="C46" s="83"/>
      <c r="D46" s="83"/>
      <c r="E46" s="83"/>
      <c r="F46" s="83"/>
      <c r="G46" s="83"/>
      <c r="L46" s="76"/>
      <c r="M46" s="9"/>
      <c r="N46" s="36"/>
      <c r="O46" s="77"/>
      <c r="P46" s="37"/>
      <c r="Q46" s="37"/>
      <c r="R46" s="37"/>
      <c r="S46" s="37"/>
      <c r="T46" s="38"/>
      <c r="U46" s="38"/>
      <c r="V46" s="76"/>
      <c r="W46" s="76"/>
    </row>
    <row r="47" customFormat="false" ht="33.75" hidden="false" customHeight="true" outlineLevel="0" collapsed="false">
      <c r="B47" s="9" t="s">
        <v>59</v>
      </c>
      <c r="C47" s="9"/>
      <c r="D47" s="9"/>
      <c r="E47" s="9"/>
      <c r="F47" s="9"/>
      <c r="G47" s="9"/>
      <c r="L47" s="76"/>
      <c r="M47" s="84"/>
      <c r="N47" s="36"/>
      <c r="O47" s="77"/>
      <c r="P47" s="37"/>
      <c r="Q47" s="37"/>
      <c r="R47" s="37"/>
      <c r="S47" s="37"/>
      <c r="T47" s="38"/>
      <c r="U47" s="38"/>
      <c r="V47" s="76"/>
      <c r="W47" s="76"/>
    </row>
    <row r="48" customFormat="false" ht="7.5" hidden="false" customHeight="true" outlineLevel="0" collapsed="false">
      <c r="B48" s="4"/>
      <c r="C48" s="5"/>
      <c r="D48" s="5"/>
      <c r="E48" s="5"/>
      <c r="F48" s="5"/>
      <c r="G48" s="5"/>
      <c r="L48" s="76"/>
      <c r="M48" s="9"/>
      <c r="N48" s="36"/>
      <c r="O48" s="77"/>
      <c r="P48" s="37"/>
      <c r="Q48" s="37"/>
      <c r="R48" s="37"/>
      <c r="S48" s="37"/>
      <c r="T48" s="38"/>
      <c r="U48" s="38"/>
      <c r="V48" s="76"/>
      <c r="W48" s="76"/>
    </row>
    <row r="49" customFormat="false" ht="15" hidden="false" customHeight="true" outlineLevel="0" collapsed="false">
      <c r="B49" s="85" t="s">
        <v>60</v>
      </c>
      <c r="C49" s="85"/>
      <c r="D49" s="85"/>
      <c r="E49" s="85"/>
      <c r="F49" s="85"/>
      <c r="G49" s="85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</row>
    <row r="50" customFormat="false" ht="9" hidden="false" customHeight="true" outlineLevel="0" collapsed="false">
      <c r="B50" s="5"/>
      <c r="C50" s="5"/>
      <c r="D50" s="5"/>
      <c r="E50" s="5"/>
      <c r="F50" s="5"/>
      <c r="G50" s="5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</row>
    <row r="51" customFormat="false" ht="15" hidden="false" customHeight="false" outlineLevel="0" collapsed="false">
      <c r="B51" s="86" t="s">
        <v>61</v>
      </c>
      <c r="C51" s="86"/>
      <c r="D51" s="86"/>
      <c r="E51" s="86"/>
      <c r="F51" s="86"/>
      <c r="G51" s="86"/>
    </row>
    <row r="52" customFormat="false" ht="15" hidden="false" customHeight="false" outlineLevel="0" collapsed="false">
      <c r="B52" s="4"/>
      <c r="C52" s="5"/>
      <c r="D52" s="5"/>
      <c r="E52" s="5"/>
      <c r="F52" s="5"/>
      <c r="G52" s="5"/>
    </row>
    <row r="53" customFormat="false" ht="15" hidden="false" customHeight="false" outlineLevel="0" collapsed="false">
      <c r="C53" s="4"/>
      <c r="D53" s="4"/>
      <c r="E53" s="4"/>
      <c r="F53" s="4"/>
    </row>
    <row r="54" customFormat="false" ht="15" hidden="false" customHeight="false" outlineLevel="0" collapsed="false">
      <c r="C54" s="4"/>
      <c r="D54" s="4"/>
      <c r="E54" s="4"/>
      <c r="F54" s="4"/>
    </row>
    <row r="55" customFormat="false" ht="15" hidden="false" customHeight="false" outlineLevel="0" collapsed="false">
      <c r="C55" s="4"/>
      <c r="D55" s="4"/>
      <c r="E55" s="4"/>
      <c r="F55" s="4"/>
    </row>
    <row r="56" customFormat="false" ht="15" hidden="false" customHeight="false" outlineLevel="0" collapsed="false">
      <c r="C56" s="4"/>
      <c r="D56" s="4"/>
      <c r="E56" s="4"/>
      <c r="F56" s="4"/>
    </row>
    <row r="57" customFormat="false" ht="15" hidden="false" customHeight="false" outlineLevel="0" collapsed="false">
      <c r="C57" s="4"/>
      <c r="D57" s="4"/>
      <c r="E57" s="4"/>
      <c r="F57" s="4"/>
    </row>
    <row r="58" customFormat="false" ht="15" hidden="false" customHeight="false" outlineLevel="0" collapsed="false">
      <c r="C58" s="4"/>
      <c r="D58" s="4"/>
      <c r="E58" s="4"/>
      <c r="F58" s="4"/>
    </row>
    <row r="59" customFormat="false" ht="15" hidden="false" customHeight="false" outlineLevel="0" collapsed="false">
      <c r="C59" s="4"/>
      <c r="D59" s="4"/>
      <c r="E59" s="4"/>
      <c r="F59" s="4"/>
    </row>
    <row r="60" customFormat="false" ht="15" hidden="false" customHeight="false" outlineLevel="0" collapsed="false">
      <c r="C60" s="4"/>
      <c r="D60" s="4"/>
      <c r="E60" s="4"/>
      <c r="F60" s="4"/>
    </row>
    <row r="61" customFormat="false" ht="15" hidden="false" customHeight="false" outlineLevel="0" collapsed="false">
      <c r="C61" s="4"/>
      <c r="D61" s="4"/>
      <c r="E61" s="4"/>
      <c r="F61" s="4"/>
    </row>
    <row r="62" customFormat="false" ht="15" hidden="false" customHeight="false" outlineLevel="0" collapsed="false">
      <c r="C62" s="4"/>
      <c r="D62" s="4"/>
      <c r="E62" s="4"/>
      <c r="F62" s="4"/>
    </row>
    <row r="63" customFormat="false" ht="15" hidden="false" customHeight="false" outlineLevel="0" collapsed="false">
      <c r="C63" s="4"/>
      <c r="D63" s="4"/>
      <c r="E63" s="4"/>
      <c r="F63" s="4"/>
    </row>
    <row r="64" customFormat="false" ht="15" hidden="false" customHeight="false" outlineLevel="0" collapsed="false">
      <c r="C64" s="4"/>
      <c r="D64" s="4"/>
      <c r="E64" s="4"/>
      <c r="F64" s="4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311" customFormat="false" ht="15" hidden="false" customHeight="false" outlineLevel="0" collapsed="false">
      <c r="C311" s="4"/>
      <c r="D311" s="4"/>
      <c r="E311" s="4"/>
      <c r="F311" s="4"/>
    </row>
    <row r="312" customFormat="false" ht="15" hidden="false" customHeight="false" outlineLevel="0" collapsed="false">
      <c r="C312" s="4"/>
      <c r="D312" s="4"/>
      <c r="E312" s="4"/>
      <c r="F312" s="4"/>
    </row>
    <row r="313" customFormat="false" ht="15" hidden="false" customHeight="false" outlineLevel="0" collapsed="false">
      <c r="C313" s="4"/>
      <c r="D313" s="4"/>
      <c r="E313" s="4"/>
      <c r="F313" s="4"/>
    </row>
  </sheetData>
  <mergeCells count="33">
    <mergeCell ref="C1:G1"/>
    <mergeCell ref="B3:G3"/>
    <mergeCell ref="B4:G4"/>
    <mergeCell ref="B6:C6"/>
    <mergeCell ref="F6:G6"/>
    <mergeCell ref="B8:G8"/>
    <mergeCell ref="B9:G9"/>
    <mergeCell ref="H9:P9"/>
    <mergeCell ref="B12:F12"/>
    <mergeCell ref="B13:B14"/>
    <mergeCell ref="B15:F15"/>
    <mergeCell ref="B16:F16"/>
    <mergeCell ref="D17:F17"/>
    <mergeCell ref="B18:F18"/>
    <mergeCell ref="B19:F19"/>
    <mergeCell ref="B20:F20"/>
    <mergeCell ref="B21:B22"/>
    <mergeCell ref="D21:F21"/>
    <mergeCell ref="B23:B24"/>
    <mergeCell ref="B25:F25"/>
    <mergeCell ref="B27:F27"/>
    <mergeCell ref="B33:F33"/>
    <mergeCell ref="B35:B36"/>
    <mergeCell ref="B37:F37"/>
    <mergeCell ref="B39:F39"/>
    <mergeCell ref="I39:Q39"/>
    <mergeCell ref="B40:B41"/>
    <mergeCell ref="B44:F44"/>
    <mergeCell ref="B45:G45"/>
    <mergeCell ref="B46:G46"/>
    <mergeCell ref="B47:G47"/>
    <mergeCell ref="B49:G49"/>
    <mergeCell ref="B51:G51"/>
  </mergeCells>
  <hyperlinks>
    <hyperlink ref="B46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1" sqref="D42:E42 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1" sqref="D42:E42 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2026-03-06T09:36:04Z</cp:lastPrinted>
  <dcterms:modified xsi:type="dcterms:W3CDTF">2026-03-06T09:36:57Z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