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Дзержинского 6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<sst xmlns="http://schemas.openxmlformats.org/spreadsheetml/2006/main" count="72" uniqueCount="64">
  <si>
    <t xml:space="preserve">Утвержден приказом Министерства строительства и жилищно-
коммунального хозяйства РФ от 26.10.2015 г. № 761/пр
</t>
  </si>
  <si>
    <t xml:space="preserve">АКТ</t>
  </si>
  <si>
    <t xml:space="preserve">приемки оказанных услуг и(или)выполненных работ по содержанию                                                                           и текущему ремонту общего имущества в многоквартирном доме</t>
  </si>
  <si>
    <t xml:space="preserve">г.Тихорецк</t>
  </si>
  <si>
    <r>
      <rPr>
        <sz val="11"/>
        <rFont val="Times New Roman"/>
        <family val="1"/>
        <charset val="204"/>
      </rPr>
      <t xml:space="preserve">     Собственники помещений в многоквартирном доме, расположенном по адресу: г.Тихорецк, </t>
    </r>
    <r>
      <rPr>
        <b val="true"/>
        <sz val="11"/>
        <rFont val="Times New Roman"/>
        <family val="1"/>
        <charset val="204"/>
      </rPr>
      <t xml:space="preserve">ул.Дзержинского</t>
    </r>
    <r>
      <rPr>
        <sz val="11"/>
        <rFont val="Times New Roman"/>
        <family val="1"/>
        <charset val="204"/>
      </rPr>
      <t xml:space="preserve">, </t>
    </r>
    <r>
      <rPr>
        <b val="true"/>
        <sz val="11"/>
        <rFont val="Times New Roman"/>
        <family val="1"/>
        <charset val="204"/>
      </rPr>
      <t xml:space="preserve">д.61,</t>
    </r>
    <r>
      <rPr>
        <sz val="11"/>
        <rFont val="Times New Roman"/>
        <family val="1"/>
        <charset val="204"/>
      </rPr>
      <t xml:space="preserve"> именуемые в дальнейшем «Заказчик», в лице председателя Совета МКД Пономаренко Оксаны Михайловны, действующей на основании решения общего собрания собственников помещений в МКД,  с одной стороны, и управляющая организация ИП Бетеевой Л.И., именуемая в дальнейшем "Исполнитель", в лице руководителя Бетеевой Лидии Ивановны, с другой стороны, совместно именуемые "Стороны", составили настоящий акт о нижеследующем:</t>
    </r>
  </si>
  <si>
    <r>
      <rPr>
        <sz val="11"/>
        <rFont val="Times New Roman"/>
        <family val="1"/>
        <charset val="204"/>
      </rPr>
      <t xml:space="preserve">     1. Исполнителем предъявлены к приемке следующие оказанные на основании договора управления многоквартирным домом  № 52у/2023 от 24.10.2023 (далее - Договор) услуги и (или) выполненные работы по содержанию и текущему ремонту общего имущества в многоквартирном доме, расположенном по адресу: </t>
    </r>
    <r>
      <rPr>
        <b val="true"/>
        <sz val="11"/>
        <rFont val="Times New Roman"/>
        <family val="1"/>
        <charset val="204"/>
      </rPr>
      <t xml:space="preserve">г.Тихорецк, ул.Дзержинского, д.61</t>
    </r>
    <r>
      <rPr>
        <sz val="11"/>
        <rFont val="Times New Roman"/>
        <family val="1"/>
        <charset val="204"/>
      </rPr>
      <t xml:space="preserve">:</t>
    </r>
  </si>
  <si>
    <t xml:space="preserve">S=</t>
  </si>
  <si>
    <t xml:space="preserve">№ пп</t>
  </si>
  <si>
    <t xml:space="preserve">Наименование работ</t>
  </si>
  <si>
    <t xml:space="preserve">Количественный показатель </t>
  </si>
  <si>
    <t xml:space="preserve">Единица измерения </t>
  </si>
  <si>
    <t xml:space="preserve">Стоимость за ед.</t>
  </si>
  <si>
    <t xml:space="preserve">Цена,  руб.</t>
  </si>
  <si>
    <t xml:space="preserve">Уборка помещений общего пользования, земельного участка </t>
  </si>
  <si>
    <r>
      <rPr>
        <sz val="11"/>
        <rFont val="Times New Roman"/>
        <family val="1"/>
        <charset val="204"/>
      </rPr>
      <t xml:space="preserve">Санитарное содержание подъездов и придом.территории, конт.площ. </t>
    </r>
    <r>
      <rPr>
        <sz val="8"/>
        <rFont val="Times New Roman"/>
        <family val="1"/>
        <charset val="204"/>
      </rPr>
      <t xml:space="preserve">(при наличии)</t>
    </r>
  </si>
  <si>
    <t xml:space="preserve">комплекс работ</t>
  </si>
  <si>
    <t xml:space="preserve">руб./кв.м</t>
  </si>
  <si>
    <t xml:space="preserve">Возмещение расходов на устройство противоскольящего покрытия ступеней крылец, 6п. (коврик резиновый, скотч двухсторонний)</t>
  </si>
  <si>
    <t xml:space="preserve">Погрузочно-разгрузочные работы, перевозка: отсев</t>
  </si>
  <si>
    <t xml:space="preserve">тн</t>
  </si>
  <si>
    <t xml:space="preserve">материалы</t>
  </si>
  <si>
    <t xml:space="preserve">Содержание подвалов</t>
  </si>
  <si>
    <t xml:space="preserve">Благоустройство территории, покос травы, вывоз мусора</t>
  </si>
  <si>
    <t xml:space="preserve">Механизированная очистка территории от снега</t>
  </si>
  <si>
    <t xml:space="preserve">ООО "СтройПерспектива"</t>
  </si>
  <si>
    <t xml:space="preserve">Содержание инж. сетей водоснабжения, водоотведения, ЦО, электроснабжения</t>
  </si>
  <si>
    <t xml:space="preserve">Замена ламп светодиодных в светильниках типа "Кобра", установленных на фасаде, 65Вт, над 10п</t>
  </si>
  <si>
    <t xml:space="preserve">1 лампа</t>
  </si>
  <si>
    <t xml:space="preserve">Содержание систем вентиляции, ВДГО</t>
  </si>
  <si>
    <t xml:space="preserve">Техническое обслуживание ВДГО</t>
  </si>
  <si>
    <t xml:space="preserve">ф-л № 3 АО "Газпром"</t>
  </si>
  <si>
    <t xml:space="preserve">Содержание конструктивных элементов</t>
  </si>
  <si>
    <t xml:space="preserve">Ремонт общего имущества</t>
  </si>
  <si>
    <t xml:space="preserve">Аварийно-диспетчерское обслуживание</t>
  </si>
  <si>
    <t xml:space="preserve">кв.м</t>
  </si>
  <si>
    <t xml:space="preserve">Выполнение непредвиденных работ и по заявкам потребителей</t>
  </si>
  <si>
    <t xml:space="preserve">Осмотр внутриквартирных сетей ЦО, канализации: кв.73,75,68 (№ 35). Выявление причины непрогрева радиаторов. Устранение (причина: закрыт кран на радиаторе в кв.68)</t>
  </si>
  <si>
    <t xml:space="preserve">квартира</t>
  </si>
  <si>
    <t xml:space="preserve">Ликвидация воздушных пробок в стояках ГВС (№ 40 по обращ. кв.52 об отсутствии ГВС и холоном п/суш.)</t>
  </si>
  <si>
    <t xml:space="preserve">100 стояков</t>
  </si>
  <si>
    <t xml:space="preserve">Коммунальные ресурсы на СОИ</t>
  </si>
  <si>
    <t xml:space="preserve">Электрическая энергия  за декабрь 2025 (НЭСК)</t>
  </si>
  <si>
    <t xml:space="preserve">кВт*ч</t>
  </si>
  <si>
    <t xml:space="preserve">Холодная вода за декабрь 2025  (РВК-Тихорецк)</t>
  </si>
  <si>
    <t xml:space="preserve">куб.м.</t>
  </si>
  <si>
    <r>
      <rPr>
        <sz val="11"/>
        <rFont val="Times New Roman"/>
        <family val="1"/>
        <charset val="204"/>
      </rPr>
      <t xml:space="preserve">Водоотведение за декабрь 2025 от ХВС</t>
    </r>
    <r>
      <rPr>
        <sz val="10"/>
        <rFont val="Times New Roman"/>
        <family val="1"/>
        <charset val="204"/>
      </rPr>
      <t xml:space="preserve"> (РВК-Тихорецк)</t>
    </r>
  </si>
  <si>
    <r>
      <rPr>
        <sz val="11"/>
        <rFont val="Times New Roman"/>
        <family val="1"/>
        <charset val="204"/>
      </rPr>
      <t xml:space="preserve">Водоотведение за декабрь 2025 от ГВС </t>
    </r>
    <r>
      <rPr>
        <sz val="10"/>
        <rFont val="Times New Roman"/>
        <family val="1"/>
        <charset val="204"/>
      </rPr>
      <t xml:space="preserve">(РВК-Тихорецк)</t>
    </r>
  </si>
  <si>
    <t xml:space="preserve">Горячая вода за декабрь 2025 (ООО Кубанькрайгаз)</t>
  </si>
  <si>
    <t xml:space="preserve">компонент: ХВ на подогрев</t>
  </si>
  <si>
    <t xml:space="preserve">компонент: ТЭ на подогрев ХВ</t>
  </si>
  <si>
    <t xml:space="preserve">Гкал</t>
  </si>
  <si>
    <t xml:space="preserve">Услуги по управлению МКД</t>
  </si>
  <si>
    <t xml:space="preserve">Прочие услуги</t>
  </si>
  <si>
    <t xml:space="preserve">Услуги ТРКЦ 6%+НДС5%</t>
  </si>
  <si>
    <t xml:space="preserve">%</t>
  </si>
  <si>
    <t xml:space="preserve">Услуги ТРКЦ 2,75%+НДС5% на КР СОИ ХВС, кан.</t>
  </si>
  <si>
    <t xml:space="preserve">Услуги банка</t>
  </si>
  <si>
    <t xml:space="preserve">ИТОГО:</t>
  </si>
  <si>
    <t xml:space="preserve"> 2. Всего за период с 01.01.2026 по 31.01.2026г выполнено работ на сумму </t>
  </si>
  <si>
    <t xml:space="preserve"> 3. Работы и услуги выполнены полностью, в установленные сроки, с надлежащим качеством.</t>
  </si>
  <si>
    <t xml:space="preserve">4. Претензий по Договору Стороны друг к другу не имеют.</t>
  </si>
  <si>
    <t xml:space="preserve">Настоящий Акт составлен и подписан в двух экземплярах, имеющих равную силу, и хранится по одному у каждой Стороны, подписавшей настоящий Акт.</t>
  </si>
  <si>
    <r>
      <rPr>
        <b val="true"/>
        <sz val="11"/>
        <color rgb="FF000000"/>
        <rFont val="Times New Roman"/>
        <family val="1"/>
        <charset val="204"/>
      </rPr>
      <t xml:space="preserve">ИСПОЛНИТЕЛЬ   </t>
    </r>
    <r>
      <rPr>
        <sz val="11"/>
        <color rgb="FF000000"/>
        <rFont val="Times New Roman"/>
        <family val="1"/>
        <charset val="204"/>
      </rPr>
      <t xml:space="preserve">                              ________________________ Л.И.Бетеева </t>
    </r>
  </si>
  <si>
    <r>
      <rPr>
        <b val="true"/>
        <sz val="11"/>
        <color rgb="FF000000"/>
        <rFont val="Times New Roman"/>
        <family val="1"/>
        <charset val="204"/>
      </rPr>
      <t xml:space="preserve">ЗАКАЗЧИК </t>
    </r>
    <r>
      <rPr>
        <sz val="11"/>
        <color rgb="FF000000"/>
        <rFont val="Times New Roman"/>
        <family val="1"/>
        <charset val="204"/>
      </rPr>
      <t xml:space="preserve">                                         _____________/_________________________/</t>
    </r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</si>
</sst>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0.00"/>
    <numFmt numFmtId="166" formatCode="dd/mm/yyyy"/>
    <numFmt numFmtId="167" formatCode="#,##0.00"/>
    <numFmt numFmtId="168" formatCode="0.000"/>
    <numFmt numFmtId="169" formatCode="0.0000"/>
    <numFmt numFmtId="170" formatCode="[$-419]General"/>
    <numFmt numFmtId="171" formatCode="[$-419]0.00"/>
    <numFmt numFmtId="172" formatCode="0.0"/>
    <numFmt numFmtId="173" formatCode="#,##0.00&quot;р.&quot;"/>
  </numFmts>
  <fonts count="26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8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 val="true"/>
      <sz val="11"/>
      <name val="Times New Roman"/>
      <family val="1"/>
      <charset val="204"/>
    </font>
    <font>
      <b val="true"/>
      <sz val="18"/>
      <color rgb="FFFF0000"/>
      <name val="Calibri"/>
      <family val="2"/>
      <charset val="204"/>
    </font>
    <font>
      <b val="true"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8"/>
      <color rgb="FF000000"/>
      <name val="Times New Roman"/>
      <family val="1"/>
      <charset val="204"/>
    </font>
    <font>
      <b val="true"/>
      <i val="true"/>
      <sz val="11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 val="true"/>
      <sz val="11"/>
      <color rgb="FFFF0000"/>
      <name val="Calibri"/>
      <family val="2"/>
      <charset val="204"/>
    </font>
    <font>
      <b val="true"/>
      <i val="true"/>
      <sz val="11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9"/>
      <name val="Times New Roman"/>
      <family val="1"/>
      <charset val="204"/>
    </font>
    <font>
      <i val="true"/>
      <sz val="1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u val="single"/>
      <sz val="11"/>
      <color rgb="FF0000FF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EBF1DE"/>
      </patternFill>
    </fill>
    <fill>
      <patternFill patternType="solid">
        <fgColor rgb="FFEBF1DE"/>
        <bgColor rgb="FFF2F2F2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70" fontId="21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7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7" fillId="0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5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7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7" fillId="3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2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7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7" fillId="2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7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7" fillId="0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5" fillId="0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7" fillId="0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9" fontId="7" fillId="0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1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1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7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22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2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2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3" fontId="8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4" fillId="0" borderId="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 1" xfId="21"/>
    <cellStyle name="*unknown*" xfId="20" builtinId="8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consultantplus://offline/ref=84E9DC3BF673AB744658E283BDFE703FE9364A04E49B2C6E39CA2276M3q0J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N55"/>
  <sheetViews>
    <sheetView showFormulas="false" showGridLines="true" showRowColHeaders="true" showZeros="true" rightToLeft="false" tabSelected="true" showOutlineSymbols="true" defaultGridColor="true" view="pageBreakPreview" topLeftCell="A10" colorId="64" zoomScale="100" zoomScaleNormal="100" zoomScalePageLayoutView="100" workbookViewId="0">
      <selection pane="topLeft" activeCell="K23" activeCellId="0" sqref="K23"/>
    </sheetView>
  </sheetViews>
  <sheetFormatPr defaultColWidth="8.6953125" defaultRowHeight="15" zeroHeight="false" outlineLevelRow="0" outlineLevelCol="0"/>
  <cols>
    <col collapsed="false" customWidth="true" hidden="false" outlineLevel="0" max="1" min="1" style="0" width="1.42"/>
    <col collapsed="false" customWidth="true" hidden="false" outlineLevel="0" max="2" min="2" style="0" width="4.43"/>
    <col collapsed="false" customWidth="true" hidden="false" outlineLevel="0" max="3" min="3" style="0" width="52.85"/>
    <col collapsed="false" customWidth="true" hidden="false" outlineLevel="0" max="4" min="4" style="0" width="9.59"/>
    <col collapsed="false" customWidth="true" hidden="false" outlineLevel="0" max="5" min="5" style="0" width="8.86"/>
    <col collapsed="false" customWidth="true" hidden="false" outlineLevel="0" max="6" min="6" style="0" width="9.59"/>
    <col collapsed="false" customWidth="true" hidden="false" outlineLevel="0" max="7" min="7" style="0" width="13.7"/>
    <col collapsed="false" customWidth="true" hidden="false" outlineLevel="0" max="8" min="8" style="0" width="16.14"/>
    <col collapsed="false" customWidth="true" hidden="false" outlineLevel="0" max="12" min="12" style="0" width="12.57"/>
  </cols>
  <sheetData>
    <row r="1" customFormat="false" ht="27" hidden="false" customHeight="true" outlineLevel="0" collapsed="false">
      <c r="C1" s="1" t="s">
        <v>0</v>
      </c>
      <c r="D1" s="1"/>
      <c r="E1" s="1"/>
      <c r="F1" s="1"/>
      <c r="G1" s="1"/>
    </row>
    <row r="3" customFormat="false" ht="15" hidden="false" customHeight="false" outlineLevel="0" collapsed="false">
      <c r="B3" s="2" t="s">
        <v>1</v>
      </c>
      <c r="C3" s="2"/>
      <c r="D3" s="2"/>
      <c r="E3" s="2"/>
      <c r="F3" s="2"/>
      <c r="G3" s="2"/>
    </row>
    <row r="4" customFormat="false" ht="25.35" hidden="false" customHeight="true" outlineLevel="0" collapsed="false">
      <c r="B4" s="3" t="s">
        <v>2</v>
      </c>
      <c r="C4" s="3"/>
      <c r="D4" s="3"/>
      <c r="E4" s="3"/>
      <c r="F4" s="3"/>
      <c r="G4" s="3"/>
    </row>
    <row r="5" customFormat="false" ht="15" hidden="false" customHeight="false" outlineLevel="0" collapsed="false">
      <c r="C5" s="4"/>
      <c r="D5" s="4"/>
      <c r="E5" s="4"/>
      <c r="F5" s="4"/>
      <c r="G5" s="4"/>
    </row>
    <row r="6" customFormat="false" ht="15" hidden="false" customHeight="false" outlineLevel="0" collapsed="false">
      <c r="B6" s="5" t="s">
        <v>3</v>
      </c>
      <c r="C6" s="5"/>
      <c r="D6" s="4"/>
      <c r="E6" s="4"/>
      <c r="F6" s="6" t="n">
        <v>46053</v>
      </c>
      <c r="G6" s="6"/>
    </row>
    <row r="7" customFormat="false" ht="6.75" hidden="false" customHeight="true" outlineLevel="0" collapsed="false">
      <c r="C7" s="4"/>
      <c r="D7" s="4"/>
      <c r="E7" s="4"/>
      <c r="F7" s="4"/>
      <c r="G7" s="4"/>
    </row>
    <row r="8" customFormat="false" ht="93.75" hidden="false" customHeight="true" outlineLevel="0" collapsed="false">
      <c r="B8" s="7" t="s">
        <v>4</v>
      </c>
      <c r="C8" s="7"/>
      <c r="D8" s="7"/>
      <c r="E8" s="7"/>
      <c r="F8" s="7"/>
      <c r="G8" s="7"/>
    </row>
    <row r="9" customFormat="false" ht="60" hidden="false" customHeight="true" outlineLevel="0" collapsed="false">
      <c r="B9" s="8" t="s">
        <v>5</v>
      </c>
      <c r="C9" s="8"/>
      <c r="D9" s="8"/>
      <c r="E9" s="8"/>
      <c r="F9" s="8"/>
      <c r="G9" s="8"/>
      <c r="H9" s="9"/>
      <c r="I9" s="9"/>
      <c r="J9" s="9"/>
      <c r="K9" s="9"/>
      <c r="L9" s="9"/>
      <c r="M9" s="9"/>
      <c r="N9" s="9"/>
    </row>
    <row r="10" customFormat="false" ht="15.75" hidden="false" customHeight="false" outlineLevel="0" collapsed="false">
      <c r="B10" s="10" t="s">
        <v>6</v>
      </c>
      <c r="C10" s="11" t="n">
        <v>6156.5</v>
      </c>
      <c r="D10" s="12"/>
      <c r="E10" s="12"/>
      <c r="F10" s="12"/>
      <c r="G10" s="13"/>
    </row>
    <row r="11" customFormat="false" ht="31.5" hidden="false" customHeight="false" outlineLevel="0" collapsed="false">
      <c r="B11" s="14" t="s">
        <v>7</v>
      </c>
      <c r="C11" s="15" t="s">
        <v>8</v>
      </c>
      <c r="D11" s="15" t="s">
        <v>9</v>
      </c>
      <c r="E11" s="15" t="s">
        <v>10</v>
      </c>
      <c r="F11" s="15" t="s">
        <v>11</v>
      </c>
      <c r="G11" s="16" t="s">
        <v>12</v>
      </c>
    </row>
    <row r="12" customFormat="false" ht="15" hidden="false" customHeight="true" outlineLevel="0" collapsed="false">
      <c r="B12" s="17" t="s">
        <v>13</v>
      </c>
      <c r="C12" s="17"/>
      <c r="D12" s="17"/>
      <c r="E12" s="17"/>
      <c r="F12" s="17"/>
      <c r="G12" s="18"/>
    </row>
    <row r="13" customFormat="false" ht="27" hidden="false" customHeight="true" outlineLevel="0" collapsed="false">
      <c r="B13" s="19" t="n">
        <v>1</v>
      </c>
      <c r="C13" s="20" t="s">
        <v>14</v>
      </c>
      <c r="D13" s="21" t="s">
        <v>15</v>
      </c>
      <c r="E13" s="21" t="s">
        <v>16</v>
      </c>
      <c r="F13" s="22" t="n">
        <v>4.2</v>
      </c>
      <c r="G13" s="23" t="n">
        <f aca="false">F13*C10</f>
        <v>25857.3</v>
      </c>
      <c r="H13" s="24"/>
    </row>
    <row r="14" customFormat="false" ht="28.5" hidden="false" customHeight="true" outlineLevel="0" collapsed="false">
      <c r="B14" s="25" t="n">
        <v>2</v>
      </c>
      <c r="C14" s="26" t="s">
        <v>17</v>
      </c>
      <c r="D14" s="26"/>
      <c r="E14" s="26"/>
      <c r="F14" s="26"/>
      <c r="G14" s="27" t="n">
        <v>700</v>
      </c>
      <c r="H14" s="24"/>
    </row>
    <row r="15" customFormat="false" ht="15" hidden="false" customHeight="false" outlineLevel="0" collapsed="false">
      <c r="B15" s="19" t="n">
        <v>3</v>
      </c>
      <c r="C15" s="20" t="s">
        <v>18</v>
      </c>
      <c r="D15" s="28" t="n">
        <v>0.12</v>
      </c>
      <c r="E15" s="21" t="s">
        <v>19</v>
      </c>
      <c r="F15" s="22" t="n">
        <v>2861.62</v>
      </c>
      <c r="G15" s="27" t="n">
        <f aca="false">D15*F15</f>
        <v>343.3944</v>
      </c>
      <c r="H15" s="24"/>
    </row>
    <row r="16" customFormat="false" ht="15" hidden="false" customHeight="false" outlineLevel="0" collapsed="false">
      <c r="B16" s="19"/>
      <c r="C16" s="29" t="s">
        <v>20</v>
      </c>
      <c r="D16" s="30"/>
      <c r="E16" s="31"/>
      <c r="F16" s="32"/>
      <c r="G16" s="33" t="n">
        <v>455.98</v>
      </c>
      <c r="H16" s="24"/>
    </row>
    <row r="17" customFormat="false" ht="15" hidden="false" customHeight="false" outlineLevel="0" collapsed="false">
      <c r="B17" s="34" t="s">
        <v>21</v>
      </c>
      <c r="C17" s="34"/>
      <c r="D17" s="34"/>
      <c r="E17" s="34"/>
      <c r="F17" s="34"/>
      <c r="G17" s="35" t="n">
        <v>0</v>
      </c>
      <c r="H17" s="24"/>
    </row>
    <row r="18" customFormat="false" ht="15" hidden="false" customHeight="true" outlineLevel="0" collapsed="false">
      <c r="B18" s="36" t="s">
        <v>22</v>
      </c>
      <c r="C18" s="36"/>
      <c r="D18" s="36"/>
      <c r="E18" s="36"/>
      <c r="F18" s="36"/>
      <c r="G18" s="35"/>
    </row>
    <row r="19" customFormat="false" ht="15" hidden="false" customHeight="true" outlineLevel="0" collapsed="false">
      <c r="B19" s="37" t="n">
        <v>4</v>
      </c>
      <c r="C19" s="26" t="s">
        <v>23</v>
      </c>
      <c r="D19" s="37" t="s">
        <v>24</v>
      </c>
      <c r="E19" s="37"/>
      <c r="F19" s="37"/>
      <c r="G19" s="23" t="n">
        <v>3875</v>
      </c>
    </row>
    <row r="20" customFormat="false" ht="15" hidden="false" customHeight="false" outlineLevel="0" collapsed="false">
      <c r="B20" s="34" t="s">
        <v>25</v>
      </c>
      <c r="C20" s="34"/>
      <c r="D20" s="34"/>
      <c r="E20" s="34"/>
      <c r="F20" s="34"/>
      <c r="G20" s="35"/>
    </row>
    <row r="21" customFormat="false" ht="30" hidden="false" customHeight="false" outlineLevel="0" collapsed="false">
      <c r="B21" s="38" t="n">
        <v>5</v>
      </c>
      <c r="C21" s="26" t="s">
        <v>26</v>
      </c>
      <c r="D21" s="39" t="n">
        <v>1</v>
      </c>
      <c r="E21" s="21" t="s">
        <v>27</v>
      </c>
      <c r="F21" s="22" t="n">
        <v>885.58</v>
      </c>
      <c r="G21" s="40" t="n">
        <f aca="false">D21*F21</f>
        <v>885.58</v>
      </c>
    </row>
    <row r="22" customFormat="false" ht="15" hidden="false" customHeight="false" outlineLevel="0" collapsed="false">
      <c r="B22" s="38"/>
      <c r="C22" s="29" t="s">
        <v>20</v>
      </c>
      <c r="D22" s="30"/>
      <c r="E22" s="31"/>
      <c r="F22" s="32"/>
      <c r="G22" s="33" t="n">
        <v>850</v>
      </c>
    </row>
    <row r="23" customFormat="false" ht="15" hidden="false" customHeight="false" outlineLevel="0" collapsed="false">
      <c r="B23" s="34" t="s">
        <v>28</v>
      </c>
      <c r="C23" s="34"/>
      <c r="D23" s="34"/>
      <c r="E23" s="34"/>
      <c r="F23" s="34"/>
      <c r="G23" s="35"/>
      <c r="H23" s="41"/>
    </row>
    <row r="24" customFormat="false" ht="15" hidden="false" customHeight="false" outlineLevel="0" collapsed="false">
      <c r="B24" s="19" t="n">
        <v>6</v>
      </c>
      <c r="C24" s="42" t="s">
        <v>29</v>
      </c>
      <c r="D24" s="19" t="s">
        <v>30</v>
      </c>
      <c r="E24" s="19"/>
      <c r="F24" s="19"/>
      <c r="G24" s="43" t="n">
        <v>71422</v>
      </c>
      <c r="H24" s="41"/>
    </row>
    <row r="25" customFormat="false" ht="15" hidden="false" customHeight="false" outlineLevel="0" collapsed="false">
      <c r="B25" s="34" t="s">
        <v>31</v>
      </c>
      <c r="C25" s="34"/>
      <c r="D25" s="34"/>
      <c r="E25" s="34"/>
      <c r="F25" s="34"/>
      <c r="G25" s="35" t="n">
        <v>0</v>
      </c>
      <c r="H25" s="24"/>
    </row>
    <row r="26" customFormat="false" ht="13.8" hidden="false" customHeight="false" outlineLevel="0" collapsed="false">
      <c r="B26" s="34" t="s">
        <v>32</v>
      </c>
      <c r="C26" s="34"/>
      <c r="D26" s="34"/>
      <c r="E26" s="34"/>
      <c r="F26" s="34"/>
      <c r="G26" s="35" t="n">
        <v>0</v>
      </c>
      <c r="H26" s="24"/>
    </row>
    <row r="27" customFormat="false" ht="15" hidden="false" customHeight="true" outlineLevel="0" collapsed="false">
      <c r="B27" s="44" t="s">
        <v>33</v>
      </c>
      <c r="C27" s="44"/>
      <c r="D27" s="44"/>
      <c r="E27" s="44"/>
      <c r="F27" s="44"/>
      <c r="G27" s="35"/>
    </row>
    <row r="28" customFormat="false" ht="15" hidden="false" customHeight="false" outlineLevel="0" collapsed="false">
      <c r="B28" s="19" t="n">
        <v>7</v>
      </c>
      <c r="C28" s="20" t="s">
        <v>33</v>
      </c>
      <c r="D28" s="22" t="n">
        <f aca="false">C10</f>
        <v>6156.5</v>
      </c>
      <c r="E28" s="45" t="s">
        <v>34</v>
      </c>
      <c r="F28" s="22" t="n">
        <v>0.5</v>
      </c>
      <c r="G28" s="23" t="n">
        <f aca="false">D28*F28</f>
        <v>3078.25</v>
      </c>
      <c r="H28" s="24"/>
      <c r="J28" s="46"/>
    </row>
    <row r="29" customFormat="false" ht="15" hidden="false" customHeight="true" outlineLevel="0" collapsed="false">
      <c r="B29" s="44" t="s">
        <v>35</v>
      </c>
      <c r="C29" s="44"/>
      <c r="D29" s="44"/>
      <c r="E29" s="44"/>
      <c r="F29" s="44"/>
      <c r="G29" s="35"/>
    </row>
    <row r="30" customFormat="false" ht="58.5" hidden="false" customHeight="true" outlineLevel="0" collapsed="false">
      <c r="B30" s="37" t="n">
        <v>8</v>
      </c>
      <c r="C30" s="20" t="s">
        <v>36</v>
      </c>
      <c r="D30" s="39" t="n">
        <v>2</v>
      </c>
      <c r="E30" s="21" t="s">
        <v>37</v>
      </c>
      <c r="F30" s="22" t="n">
        <v>548.93</v>
      </c>
      <c r="G30" s="23" t="n">
        <f aca="false">D30*F30</f>
        <v>1097.86</v>
      </c>
    </row>
    <row r="31" customFormat="false" ht="30" hidden="false" customHeight="false" outlineLevel="0" collapsed="false">
      <c r="B31" s="37" t="n">
        <v>9</v>
      </c>
      <c r="C31" s="26" t="s">
        <v>38</v>
      </c>
      <c r="D31" s="39" t="n">
        <v>0.02</v>
      </c>
      <c r="E31" s="47" t="s">
        <v>39</v>
      </c>
      <c r="F31" s="48" t="n">
        <v>45499</v>
      </c>
      <c r="G31" s="23" t="n">
        <f aca="false">D31*F31</f>
        <v>909.98</v>
      </c>
      <c r="H31" s="46"/>
    </row>
    <row r="32" customFormat="false" ht="15" hidden="false" customHeight="false" outlineLevel="0" collapsed="false">
      <c r="B32" s="49" t="s">
        <v>40</v>
      </c>
      <c r="C32" s="49"/>
      <c r="D32" s="49"/>
      <c r="E32" s="49"/>
      <c r="F32" s="49"/>
      <c r="G32" s="50"/>
    </row>
    <row r="33" customFormat="false" ht="15" hidden="false" customHeight="false" outlineLevel="0" collapsed="false">
      <c r="B33" s="19" t="n">
        <v>10</v>
      </c>
      <c r="C33" s="51" t="s">
        <v>41</v>
      </c>
      <c r="D33" s="52" t="n">
        <v>1590</v>
      </c>
      <c r="E33" s="53" t="s">
        <v>42</v>
      </c>
      <c r="F33" s="22" t="n">
        <v>7.35</v>
      </c>
      <c r="G33" s="27" t="n">
        <f aca="false">F33*D33</f>
        <v>11686.5</v>
      </c>
      <c r="H33" s="46"/>
    </row>
    <row r="34" customFormat="false" ht="15" hidden="false" customHeight="false" outlineLevel="0" collapsed="false">
      <c r="B34" s="19" t="n">
        <v>11</v>
      </c>
      <c r="C34" s="54" t="s">
        <v>43</v>
      </c>
      <c r="D34" s="55" t="n">
        <v>0</v>
      </c>
      <c r="E34" s="21" t="s">
        <v>44</v>
      </c>
      <c r="F34" s="22" t="n">
        <v>78.26</v>
      </c>
      <c r="G34" s="56" t="n">
        <f aca="false">F34*D34</f>
        <v>0</v>
      </c>
    </row>
    <row r="35" customFormat="false" ht="15" hidden="false" customHeight="false" outlineLevel="0" collapsed="false">
      <c r="B35" s="19"/>
      <c r="C35" s="20" t="s">
        <v>45</v>
      </c>
      <c r="D35" s="55" t="n">
        <f aca="false">D34</f>
        <v>0</v>
      </c>
      <c r="E35" s="21" t="s">
        <v>44</v>
      </c>
      <c r="F35" s="22" t="n">
        <v>62.98</v>
      </c>
      <c r="G35" s="56" t="n">
        <f aca="false">F35*D35</f>
        <v>0</v>
      </c>
    </row>
    <row r="36" customFormat="false" ht="15" hidden="false" customHeight="false" outlineLevel="0" collapsed="false">
      <c r="B36" s="19"/>
      <c r="C36" s="20" t="s">
        <v>46</v>
      </c>
      <c r="D36" s="57" t="n">
        <v>20.52</v>
      </c>
      <c r="E36" s="21" t="s">
        <v>44</v>
      </c>
      <c r="F36" s="22" t="n">
        <v>62.98</v>
      </c>
      <c r="G36" s="56" t="n">
        <f aca="false">F36*D36</f>
        <v>1292.3496</v>
      </c>
      <c r="H36" s="58"/>
    </row>
    <row r="37" customFormat="false" ht="15" hidden="false" customHeight="true" outlineLevel="0" collapsed="false">
      <c r="B37" s="19" t="n">
        <v>12</v>
      </c>
      <c r="C37" s="59" t="s">
        <v>47</v>
      </c>
      <c r="D37" s="59"/>
      <c r="E37" s="59"/>
      <c r="F37" s="59"/>
      <c r="G37" s="56"/>
      <c r="H37" s="58"/>
    </row>
    <row r="38" customFormat="false" ht="15" hidden="false" customHeight="false" outlineLevel="0" collapsed="false">
      <c r="B38" s="19"/>
      <c r="C38" s="51" t="s">
        <v>48</v>
      </c>
      <c r="D38" s="60" t="n">
        <v>21.204</v>
      </c>
      <c r="E38" s="53" t="s">
        <v>44</v>
      </c>
      <c r="F38" s="22" t="n">
        <v>78.26</v>
      </c>
      <c r="G38" s="56" t="n">
        <f aca="false">F38*D38</f>
        <v>1659.42504</v>
      </c>
      <c r="H38" s="58"/>
    </row>
    <row r="39" customFormat="false" ht="15" hidden="false" customHeight="false" outlineLevel="0" collapsed="false">
      <c r="B39" s="19"/>
      <c r="C39" s="51" t="s">
        <v>49</v>
      </c>
      <c r="D39" s="61" t="n">
        <f aca="false">D38*0.066</f>
        <v>1.399464</v>
      </c>
      <c r="E39" s="53" t="s">
        <v>50</v>
      </c>
      <c r="F39" s="22" t="n">
        <v>4087.77</v>
      </c>
      <c r="G39" s="56" t="n">
        <f aca="false">F39*D39</f>
        <v>5720.68695528</v>
      </c>
    </row>
    <row r="40" customFormat="false" ht="15" hidden="false" customHeight="false" outlineLevel="0" collapsed="false">
      <c r="B40" s="34" t="s">
        <v>51</v>
      </c>
      <c r="C40" s="34"/>
      <c r="D40" s="34"/>
      <c r="E40" s="34"/>
      <c r="F40" s="34"/>
      <c r="G40" s="35"/>
    </row>
    <row r="41" customFormat="false" ht="15" hidden="false" customHeight="false" outlineLevel="0" collapsed="false">
      <c r="B41" s="19" t="n">
        <v>13</v>
      </c>
      <c r="C41" s="20" t="s">
        <v>51</v>
      </c>
      <c r="D41" s="22" t="n">
        <f aca="false">C10</f>
        <v>6156.5</v>
      </c>
      <c r="E41" s="45" t="s">
        <v>34</v>
      </c>
      <c r="F41" s="22" t="n">
        <v>2.5</v>
      </c>
      <c r="G41" s="23" t="n">
        <f aca="false">D41*F41</f>
        <v>15391.25</v>
      </c>
    </row>
    <row r="42" customFormat="false" ht="15" hidden="false" customHeight="false" outlineLevel="0" collapsed="false">
      <c r="B42" s="34" t="s">
        <v>52</v>
      </c>
      <c r="C42" s="34"/>
      <c r="D42" s="34"/>
      <c r="E42" s="34"/>
      <c r="F42" s="34"/>
      <c r="G42" s="35"/>
    </row>
    <row r="43" customFormat="false" ht="15" hidden="false" customHeight="true" outlineLevel="0" collapsed="false">
      <c r="B43" s="19" t="n">
        <v>14</v>
      </c>
      <c r="C43" s="26" t="s">
        <v>53</v>
      </c>
      <c r="D43" s="45" t="n">
        <v>6.3</v>
      </c>
      <c r="E43" s="62" t="s">
        <v>54</v>
      </c>
      <c r="F43" s="63" t="n">
        <v>80596.96</v>
      </c>
      <c r="G43" s="23" t="n">
        <v>5077.61</v>
      </c>
    </row>
    <row r="44" customFormat="false" ht="15" hidden="false" customHeight="false" outlineLevel="0" collapsed="false">
      <c r="B44" s="19"/>
      <c r="C44" s="20" t="s">
        <v>55</v>
      </c>
      <c r="D44" s="48" t="n">
        <v>2.89</v>
      </c>
      <c r="E44" s="62" t="s">
        <v>54</v>
      </c>
      <c r="F44" s="48" t="n">
        <v>7739.78</v>
      </c>
      <c r="G44" s="23" t="n">
        <f aca="false">F44*D44%</f>
        <v>223.679642</v>
      </c>
    </row>
    <row r="45" customFormat="false" ht="15" hidden="false" customHeight="false" outlineLevel="0" collapsed="false">
      <c r="B45" s="19" t="n">
        <v>15</v>
      </c>
      <c r="C45" s="20" t="s">
        <v>56</v>
      </c>
      <c r="D45" s="64"/>
      <c r="E45" s="65"/>
      <c r="F45" s="22"/>
      <c r="G45" s="66" t="n">
        <v>428.04</v>
      </c>
    </row>
    <row r="46" customFormat="false" ht="15.75" hidden="false" customHeight="true" outlineLevel="0" collapsed="false">
      <c r="B46" s="67"/>
      <c r="C46" s="68" t="s">
        <v>57</v>
      </c>
      <c r="D46" s="68"/>
      <c r="E46" s="68"/>
      <c r="F46" s="68"/>
      <c r="G46" s="69" t="n">
        <f aca="false">SUM(G13:G45)</f>
        <v>150954.88563728</v>
      </c>
    </row>
    <row r="47" customFormat="false" ht="15" hidden="false" customHeight="true" outlineLevel="0" collapsed="false">
      <c r="B47" s="70" t="s">
        <v>58</v>
      </c>
      <c r="C47" s="70"/>
      <c r="D47" s="70"/>
      <c r="E47" s="70"/>
      <c r="F47" s="70"/>
      <c r="G47" s="71" t="n">
        <f aca="false">G46</f>
        <v>150954.88563728</v>
      </c>
    </row>
    <row r="48" customFormat="false" ht="15" hidden="false" customHeight="true" outlineLevel="0" collapsed="false">
      <c r="B48" s="72" t="s">
        <v>59</v>
      </c>
      <c r="C48" s="72"/>
      <c r="D48" s="72"/>
      <c r="E48" s="72"/>
      <c r="F48" s="72"/>
      <c r="G48" s="72"/>
    </row>
    <row r="49" customFormat="false" ht="15" hidden="false" customHeight="true" outlineLevel="0" collapsed="false">
      <c r="B49" s="73" t="s">
        <v>60</v>
      </c>
      <c r="C49" s="73"/>
      <c r="D49" s="73"/>
      <c r="E49" s="73"/>
      <c r="F49" s="73"/>
      <c r="G49" s="73"/>
    </row>
    <row r="50" customFormat="false" ht="27.75" hidden="false" customHeight="true" outlineLevel="0" collapsed="false">
      <c r="B50" s="72" t="s">
        <v>61</v>
      </c>
      <c r="C50" s="72"/>
      <c r="D50" s="72"/>
      <c r="E50" s="72"/>
      <c r="F50" s="72"/>
      <c r="G50" s="72"/>
    </row>
    <row r="51" customFormat="false" ht="15" hidden="false" customHeight="false" outlineLevel="0" collapsed="false">
      <c r="C51" s="4"/>
      <c r="D51" s="4"/>
      <c r="E51" s="4"/>
      <c r="F51" s="4"/>
      <c r="G51" s="4"/>
    </row>
    <row r="52" customFormat="false" ht="15" hidden="false" customHeight="true" outlineLevel="0" collapsed="false">
      <c r="B52" s="74" t="s">
        <v>62</v>
      </c>
      <c r="C52" s="74"/>
      <c r="D52" s="74"/>
      <c r="E52" s="74"/>
      <c r="F52" s="74"/>
      <c r="G52" s="74"/>
    </row>
    <row r="53" customFormat="false" ht="15" hidden="false" customHeight="false" outlineLevel="0" collapsed="false">
      <c r="B53" s="4"/>
      <c r="C53" s="4"/>
      <c r="D53" s="4"/>
      <c r="E53" s="4"/>
      <c r="F53" s="4"/>
      <c r="G53" s="4"/>
    </row>
    <row r="54" customFormat="false" ht="15" hidden="false" customHeight="false" outlineLevel="0" collapsed="false">
      <c r="B54" s="75" t="s">
        <v>63</v>
      </c>
      <c r="C54" s="75"/>
      <c r="D54" s="75"/>
      <c r="E54" s="75"/>
      <c r="F54" s="75"/>
      <c r="G54" s="75"/>
    </row>
    <row r="55" customFormat="false" ht="15" hidden="false" customHeight="false" outlineLevel="0" collapsed="false">
      <c r="C55" s="4"/>
      <c r="D55" s="4"/>
      <c r="E55" s="4"/>
      <c r="F55" s="4"/>
      <c r="G55" s="4"/>
    </row>
  </sheetData>
  <mergeCells count="37">
    <mergeCell ref="C1:G1"/>
    <mergeCell ref="B3:G3"/>
    <mergeCell ref="B4:G4"/>
    <mergeCell ref="B6:C6"/>
    <mergeCell ref="F6:G6"/>
    <mergeCell ref="B8:G8"/>
    <mergeCell ref="B9:G9"/>
    <mergeCell ref="H9:N9"/>
    <mergeCell ref="B12:F12"/>
    <mergeCell ref="C14:F14"/>
    <mergeCell ref="B15:B16"/>
    <mergeCell ref="B17:F17"/>
    <mergeCell ref="B18:F18"/>
    <mergeCell ref="D19:F19"/>
    <mergeCell ref="B20:F20"/>
    <mergeCell ref="B21:B22"/>
    <mergeCell ref="B23:F23"/>
    <mergeCell ref="D24:F24"/>
    <mergeCell ref="B25:F25"/>
    <mergeCell ref="B26:F26"/>
    <mergeCell ref="B27:F27"/>
    <mergeCell ref="B29:F29"/>
    <mergeCell ref="B32:F32"/>
    <mergeCell ref="B34:B36"/>
    <mergeCell ref="H36:H38"/>
    <mergeCell ref="B37:B39"/>
    <mergeCell ref="C37:F37"/>
    <mergeCell ref="B40:F40"/>
    <mergeCell ref="B42:F42"/>
    <mergeCell ref="B43:B44"/>
    <mergeCell ref="C46:F46"/>
    <mergeCell ref="B47:F47"/>
    <mergeCell ref="B48:G48"/>
    <mergeCell ref="B49:G49"/>
    <mergeCell ref="B50:G50"/>
    <mergeCell ref="B52:G52"/>
    <mergeCell ref="B54:G54"/>
  </mergeCells>
  <hyperlinks>
    <hyperlink ref="B49" r:id="rId1" display="4. Претензий по Договору Стороны друг к другу не имеют."/>
  </hyperlinks>
  <printOptions headings="false" gridLines="false" gridLinesSet="true" horizontalCentered="false" verticalCentered="false"/>
  <pageMargins left="0.118055555555556" right="0.196527777777778" top="0.747916666666667" bottom="0.747916666666667" header="0.511805555555555" footer="0.511805555555555"/>
  <pageSetup paperSize="9" scale="68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LibreOffice/7.0.2.2$Windows_X86_64 LibreOffice_project/8349ace3c3162073abd90d81fd06dcfb6b36b994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cp:lastPrinted>2026-03-05T16:24:20Z</cp:lastPrinted>
  <dcterms:modified xsi:type="dcterms:W3CDTF">2026-03-05T16:24:30Z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