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кт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<sst xmlns="http://schemas.openxmlformats.org/spreadsheetml/2006/main" count="69" uniqueCount="63">
  <si>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</si>
  <si>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</si>
  <si>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и текущему ремонту общего имущества в многоквартирном доме</t>
  </si>
  <si>
    <t xml:space="preserve">г.Тихорецк</t>
  </si>
  <si>
    <r>
      <rPr>
        <sz val="11"/>
        <color rgb="FF000000"/>
        <rFont val="Times New Roman"/>
        <family val="1"/>
        <charset val="204"/>
      </rPr>
      <t xml:space="preserve">     Собственники помещений в многоквартирном доме, расположенном по адресу: г.Тихорецк, </t>
    </r>
    <r>
      <rPr>
        <b val="true"/>
        <sz val="11"/>
        <color rgb="FF000000"/>
        <rFont val="Times New Roman"/>
        <family val="1"/>
        <charset val="204"/>
      </rPr>
      <t xml:space="preserve">ул.Военный городок</t>
    </r>
    <r>
      <rPr>
        <sz val="11"/>
        <color rgb="FF000000"/>
        <rFont val="Times New Roman"/>
        <family val="1"/>
        <charset val="204"/>
      </rPr>
      <t xml:space="preserve">, </t>
    </r>
    <r>
      <rPr>
        <b val="true"/>
        <sz val="11"/>
        <color rgb="FF000000"/>
        <rFont val="Times New Roman"/>
        <family val="1"/>
        <charset val="204"/>
      </rPr>
      <t xml:space="preserve">д.89,</t>
    </r>
    <r>
      <rPr>
        <sz val="11"/>
        <color rgb="FF000000"/>
        <rFont val="Times New Roman"/>
        <family val="1"/>
        <charset val="204"/>
      </rPr>
      <t xml:space="preserve"> именуемые в дальнейшем «Заказчик», в лице председателя МКД Шаповаловой Валентины Степановны, действующей на основании решения ОСС № 2 от 08.11.2016г, с одной стороны, и управляющая организация ИП Бетеевой Л.И., именуемая в дальнейшем "Исполнитель", в лице руководителя Бетеевой Лидии Ивановны, с другой стороны, совместно именуемые "Стороны", составили настоящий акт о нижеследующем:</t>
    </r>
  </si>
  <si>
    <r>
      <rPr>
        <sz val="11"/>
        <color rgb="FF000000"/>
        <rFont val="Times New Roman"/>
        <family val="1"/>
        <charset val="204"/>
      </rPr>
      <t xml:space="preserve">     1. Исполнителем предъявлены к приемке следующие оказанные на основании договора управления многоквартирным домом  № 5у/2015 от 06.04.2015 г. (далее - Договор) услуги и (или) выполненные работы по содержанию и текущему ремонту общего имущества в многоквартирном доме       </t>
    </r>
    <r>
      <rPr>
        <b val="true"/>
        <sz val="11"/>
        <color rgb="FF000000"/>
        <rFont val="Times New Roman"/>
        <family val="1"/>
        <charset val="204"/>
      </rPr>
      <t xml:space="preserve">№ 89</t>
    </r>
    <r>
      <rPr>
        <sz val="11"/>
        <color rgb="FF000000"/>
        <rFont val="Times New Roman"/>
        <family val="1"/>
        <charset val="204"/>
      </rPr>
      <t xml:space="preserve">, расположенном по адресу: </t>
    </r>
    <r>
      <rPr>
        <b val="true"/>
        <sz val="11"/>
        <color rgb="FF000000"/>
        <rFont val="Times New Roman"/>
        <family val="1"/>
        <charset val="204"/>
      </rPr>
      <t xml:space="preserve">г.Тихорецк, ул.Военный городок:</t>
    </r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</si>
  <si>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</si>
  <si>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</si>
  <si>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</si>
  <si>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</si>
  <si>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</si>
  <si>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</si>
  <si>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</si>
  <si>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t xml:space="preserve">Содержание мест общего пользования и контейнерных площадок (при наличии)</t>
  </si>
  <si>
    <t xml:space="preserve">Санитарное содержание подъездов и придомовой территории, конт.площ.</t>
  </si>
  <si>
    <t xml:space="preserve">комплекс работ</t>
  </si>
  <si>
    <t xml:space="preserve">руб./кв.м</t>
  </si>
  <si>
    <t xml:space="preserve">Расчистка  снега, посыпка песком (в выходные дни) </t>
  </si>
  <si>
    <t xml:space="preserve">ед</t>
  </si>
  <si>
    <t xml:space="preserve">Погрузочно-разгрузочные работы, перевозка: отсев</t>
  </si>
  <si>
    <t xml:space="preserve">тн</t>
  </si>
  <si>
    <t xml:space="preserve">материалы</t>
  </si>
  <si>
    <t xml:space="preserve">Благоустройство территории, покос травы, вывоз мусора</t>
  </si>
  <si>
    <t xml:space="preserve">Механизированная очистка территории от снега</t>
  </si>
  <si>
    <t xml:space="preserve">ООО "СтройПерспектива"</t>
  </si>
  <si>
    <t xml:space="preserve">Содержание инж. сетей водоснабжения, водоотведения, ЦО, электроснабжения</t>
  </si>
  <si>
    <t xml:space="preserve">Техническое обслуживание УУТЭ (ЦО), 1 и 2 очер.</t>
  </si>
  <si>
    <t xml:space="preserve">ИП Ковзель Д.Б.</t>
  </si>
  <si>
    <t xml:space="preserve">Содержание систем вентиляции, ВДГО</t>
  </si>
  <si>
    <t xml:space="preserve">Содержание конструктивных элементов</t>
  </si>
  <si>
    <t xml:space="preserve">Очистка выпусков труб внутреннего водостока от льда прогревом горелками</t>
  </si>
  <si>
    <t xml:space="preserve">шт</t>
  </si>
  <si>
    <t xml:space="preserve">Заделка вентиляционных продухов: пеноплексом</t>
  </si>
  <si>
    <t xml:space="preserve">1 место</t>
  </si>
  <si>
    <t xml:space="preserve">Ремонт общего имущества</t>
  </si>
  <si>
    <t xml:space="preserve">Аварийно-диспетчерское обслуживание</t>
  </si>
  <si>
    <t xml:space="preserve">кв.м</t>
  </si>
  <si>
    <t xml:space="preserve">Выполнение непредвиденных работ и по заявкам потребителей</t>
  </si>
  <si>
    <t xml:space="preserve">Осмотр оборудования РЩ. Оборудование РЩ в удовлетворительном состоянии. Собственнику кв.37 рекомендовано произвести ремонт внутриквартирной электропроводки</t>
  </si>
  <si>
    <t xml:space="preserve">ед.</t>
  </si>
  <si>
    <t xml:space="preserve">Ликвидация воздушных пробок в стояках СЦО (п/суш), протяжка разъмнного соединения п/суш.: кв.63</t>
  </si>
  <si>
    <t xml:space="preserve">100 стояков</t>
  </si>
  <si>
    <t xml:space="preserve">Коммунальные ресурсы на СОИ</t>
  </si>
  <si>
    <t xml:space="preserve">Электрическая энергия  за декабрь 2025 (НЭСК)</t>
  </si>
  <si>
    <t xml:space="preserve">кВт*ч</t>
  </si>
  <si>
    <t xml:space="preserve">Холодная вода за декабрь 2025  (РВК-Тихорецк)</t>
  </si>
  <si>
    <t xml:space="preserve">куб.м.</t>
  </si>
  <si>
    <t xml:space="preserve">Водоотведение за декабрь 2025  (РВК-Тихорецк)</t>
  </si>
  <si>
    <t xml:space="preserve">Услуги по управлению МКД</t>
  </si>
  <si>
    <t xml:space="preserve">Прочие услуги</t>
  </si>
  <si>
    <t xml:space="preserve">Услуги ТРКЦ 6%+НДС5%</t>
  </si>
  <si>
    <t xml:space="preserve">%</t>
  </si>
  <si>
    <t xml:space="preserve">Услуги ТРКЦ 2,89% на КР СОИ ХВС, кан.</t>
  </si>
  <si>
    <t xml:space="preserve">Услуги банка</t>
  </si>
  <si>
    <t xml:space="preserve">Выплачено вознаграждение Председателю Совета МКД  за декабрь 2025, в т.ч. НДФЛ 13%</t>
  </si>
  <si>
    <t xml:space="preserve">месяц</t>
  </si>
  <si>
    <t xml:space="preserve">ИТОГО:</t>
  </si>
  <si>
    <t xml:space="preserve"> 2. Всего за период с 01.01.2026 по 31.01.2026г выполнено работ на сумму </t>
  </si>
  <si>
    <t xml:space="preserve"> 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</si>
  <si>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</si>
  <si>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</si>
  <si>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t xml:space="preserve">ИСПОЛНИТЕЛЬ                                 ________________________ Л.И.Бетеева </t>
  </si>
  <si>
    <t xml:space="preserve">ЗАКАЗЧИК                                          _____________/_________________________/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</si>
</sst>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dd/mm/yyyy"/>
    <numFmt numFmtId="167" formatCode="#,##0.00"/>
    <numFmt numFmtId="168" formatCode="0.000"/>
    <numFmt numFmtId="169" formatCode="#,##0.00&quot;р.&quot;"/>
  </numFmts>
  <fonts count="30">
    <font>
      <sz val="10"/>
      <color rgb="FF000000"/>
      <name val="Arial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u val="single"/>
      <sz val="11"/>
      <color rgb="FF0000FF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0"/>
      <color rgb="FFFF0000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 val="true"/>
      <i val="true"/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4"/>
      <color rgb="FFFF0000"/>
      <name val="Calibri"/>
      <family val="2"/>
      <charset val="204"/>
    </font>
    <font>
      <sz val="8"/>
      <color rgb="FF000000"/>
      <name val="Tahoma"/>
      <family val="2"/>
      <charset val="204"/>
    </font>
    <font>
      <b val="true"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 val="true"/>
      <sz val="11"/>
      <color rgb="FFFF0000"/>
      <name val="Calibri"/>
      <family val="2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rgb="FF0000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2F0D9"/>
      </patternFill>
    </fill>
    <fill>
      <patternFill patternType="solid">
        <fgColor rgb="FFE2F0D9"/>
        <bgColor rgb="FFF2F2F2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7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7" fillId="3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7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7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17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7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2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9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Гиперссылка" xfId="20"/>
    <cellStyle name="Обычный 2" xfId="21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51"/>
  <sheetViews>
    <sheetView showFormulas="false" showGridLines="true" showRowColHeaders="true" showZeros="true" rightToLeft="false" tabSelected="true" showOutlineSymbols="true" defaultGridColor="true" view="pageBreakPreview" topLeftCell="A10" colorId="64" zoomScale="100" zoomScaleNormal="100" zoomScalePageLayoutView="100" workbookViewId="0">
      <selection pane="topLeft" activeCell="X40" activeCellId="0" sqref="X40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0.71"/>
    <col collapsed="false" customWidth="true" hidden="false" outlineLevel="0" max="2" min="2" style="1" width="4.86"/>
    <col collapsed="false" customWidth="true" hidden="false" outlineLevel="0" max="3" min="3" style="1" width="51.29"/>
    <col collapsed="false" customWidth="true" hidden="false" outlineLevel="0" max="4" min="4" style="1" width="10"/>
    <col collapsed="false" customWidth="true" hidden="false" outlineLevel="0" max="5" min="5" style="1" width="10.42"/>
    <col collapsed="false" customWidth="true" hidden="false" outlineLevel="0" max="6" min="6" style="1" width="9.59"/>
    <col collapsed="false" customWidth="true" hidden="false" outlineLevel="0" max="7" min="7" style="1" width="12.71"/>
    <col collapsed="false" customWidth="false" hidden="true" outlineLevel="0" max="14" min="8" style="1" width="9.13"/>
    <col collapsed="false" customWidth="true" hidden="true" outlineLevel="0" max="15" min="15" style="1" width="1.58"/>
    <col collapsed="false" customWidth="false" hidden="true" outlineLevel="0" max="22" min="16" style="1" width="9.13"/>
    <col collapsed="false" customWidth="true" hidden="false" outlineLevel="0" max="23" min="23" style="1" width="25.57"/>
    <col collapsed="false" customWidth="true" hidden="false" outlineLevel="0" max="24" min="24" style="1" width="25"/>
    <col collapsed="false" customWidth="true" hidden="false" outlineLevel="0" max="25" min="25" style="1" width="30.86"/>
    <col collapsed="false" customWidth="false" hidden="false" outlineLevel="0" max="1024" min="26" style="1" width="9.13"/>
  </cols>
  <sheetData>
    <row r="1" customFormat="false" ht="27.75" hidden="false" customHeight="true" outlineLevel="0" collapsed="false">
      <c r="C1" s="2" t="s">
        <v>0</v>
      </c>
      <c r="D1" s="2"/>
      <c r="E1" s="2"/>
      <c r="F1" s="2"/>
      <c r="G1" s="2"/>
    </row>
    <row r="3" customFormat="false" ht="15" hidden="false" customHeight="false" outlineLevel="0" collapsed="false">
      <c r="B3" s="3" t="s">
        <v>1</v>
      </c>
      <c r="C3" s="3"/>
      <c r="D3" s="3"/>
      <c r="E3" s="3"/>
      <c r="F3" s="3"/>
      <c r="G3" s="3"/>
    </row>
    <row r="4" customFormat="false" ht="15" hidden="false" customHeight="true" outlineLevel="0" collapsed="false">
      <c r="B4" s="4" t="s">
        <v>2</v>
      </c>
      <c r="C4" s="4"/>
      <c r="D4" s="4"/>
      <c r="E4" s="4"/>
      <c r="F4" s="4"/>
      <c r="G4" s="4"/>
    </row>
    <row r="5" customFormat="false" ht="15" hidden="false" customHeight="false" outlineLevel="0" collapsed="false">
      <c r="B5" s="5" t="s">
        <v>3</v>
      </c>
      <c r="C5" s="5"/>
      <c r="D5" s="6"/>
      <c r="E5" s="6"/>
      <c r="F5" s="7" t="n">
        <v>46053</v>
      </c>
      <c r="G5" s="7"/>
    </row>
    <row r="6" customFormat="false" ht="15" hidden="false" customHeight="false" outlineLevel="0" collapsed="false">
      <c r="C6" s="6"/>
      <c r="D6" s="6"/>
      <c r="E6" s="6"/>
      <c r="F6" s="6"/>
      <c r="G6" s="6"/>
    </row>
    <row r="7" customFormat="false" ht="90.75" hidden="false" customHeight="true" outlineLevel="0" collapsed="false">
      <c r="B7" s="8" t="s">
        <v>4</v>
      </c>
      <c r="C7" s="8"/>
      <c r="D7" s="8"/>
      <c r="E7" s="8"/>
      <c r="F7" s="8"/>
      <c r="G7" s="8"/>
    </row>
    <row r="8" customFormat="false" ht="60" hidden="false" customHeight="true" outlineLevel="0" collapsed="false">
      <c r="B8" s="9" t="s">
        <v>5</v>
      </c>
      <c r="C8" s="9"/>
      <c r="D8" s="9"/>
      <c r="E8" s="9"/>
      <c r="F8" s="9"/>
      <c r="G8" s="9"/>
    </row>
    <row r="9" customFormat="false" ht="15.75" hidden="false" customHeight="false" outlineLevel="0" collapsed="false">
      <c r="B9" s="10" t="s">
        <v>6</v>
      </c>
      <c r="C9" s="11" t="n">
        <v>5601.1</v>
      </c>
      <c r="D9" s="12"/>
      <c r="E9" s="12"/>
      <c r="F9" s="12"/>
      <c r="G9" s="13"/>
    </row>
    <row r="10" customFormat="false" ht="31.5" hidden="false" customHeight="false" outlineLevel="0" collapsed="false">
      <c r="B10" s="14" t="s">
        <v>7</v>
      </c>
      <c r="C10" s="15" t="s">
        <v>8</v>
      </c>
      <c r="D10" s="15" t="s">
        <v>9</v>
      </c>
      <c r="E10" s="15" t="s">
        <v>10</v>
      </c>
      <c r="F10" s="15" t="s">
        <v>11</v>
      </c>
      <c r="G10" s="16" t="s">
        <v>12</v>
      </c>
      <c r="W10" s="17"/>
      <c r="X10" s="17"/>
      <c r="Y10" s="17"/>
    </row>
    <row r="11" customFormat="false" ht="15" hidden="false" customHeight="true" outlineLevel="0" collapsed="false">
      <c r="B11" s="18" t="s">
        <v>13</v>
      </c>
      <c r="C11" s="18"/>
      <c r="D11" s="18"/>
      <c r="E11" s="18"/>
      <c r="F11" s="18"/>
      <c r="G11" s="19"/>
      <c r="X11" s="20"/>
    </row>
    <row r="12" customFormat="false" ht="30.75" hidden="false" customHeight="false" outlineLevel="0" collapsed="false">
      <c r="B12" s="21" t="n">
        <v>1</v>
      </c>
      <c r="C12" s="22" t="s">
        <v>14</v>
      </c>
      <c r="D12" s="23" t="s">
        <v>15</v>
      </c>
      <c r="E12" s="24" t="s">
        <v>16</v>
      </c>
      <c r="F12" s="25" t="n">
        <v>3</v>
      </c>
      <c r="G12" s="26" t="n">
        <f aca="false">F12*C9</f>
        <v>16803.3</v>
      </c>
      <c r="W12" s="27"/>
      <c r="X12" s="27"/>
      <c r="Y12" s="27"/>
      <c r="Z12" s="27"/>
      <c r="AA12" s="27"/>
      <c r="AB12" s="27"/>
    </row>
    <row r="13" customFormat="false" ht="18.75" hidden="false" customHeight="false" outlineLevel="0" collapsed="false">
      <c r="B13" s="21"/>
      <c r="C13" s="28" t="s">
        <v>17</v>
      </c>
      <c r="D13" s="25" t="n">
        <v>2</v>
      </c>
      <c r="E13" s="24" t="s">
        <v>18</v>
      </c>
      <c r="F13" s="25" t="n">
        <v>500</v>
      </c>
      <c r="G13" s="25" t="n">
        <f aca="false">D13*F13</f>
        <v>1000</v>
      </c>
      <c r="W13" s="29"/>
      <c r="X13" s="29"/>
      <c r="Y13" s="29"/>
      <c r="Z13" s="29"/>
      <c r="AA13" s="29"/>
      <c r="AB13" s="29"/>
    </row>
    <row r="14" customFormat="false" ht="18.75" hidden="false" customHeight="false" outlineLevel="0" collapsed="false">
      <c r="B14" s="21" t="n">
        <v>2</v>
      </c>
      <c r="C14" s="22" t="s">
        <v>19</v>
      </c>
      <c r="D14" s="23" t="n">
        <v>0.3</v>
      </c>
      <c r="E14" s="24" t="s">
        <v>20</v>
      </c>
      <c r="F14" s="25" t="n">
        <v>2861.62</v>
      </c>
      <c r="G14" s="30" t="n">
        <f aca="false">D14*F14</f>
        <v>858.486</v>
      </c>
      <c r="W14" s="29"/>
      <c r="X14" s="29"/>
      <c r="Y14" s="29"/>
      <c r="Z14" s="29"/>
      <c r="AA14" s="29"/>
      <c r="AB14" s="29"/>
    </row>
    <row r="15" customFormat="false" ht="18.75" hidden="false" customHeight="false" outlineLevel="0" collapsed="false">
      <c r="B15" s="21"/>
      <c r="C15" s="31" t="s">
        <v>21</v>
      </c>
      <c r="D15" s="32"/>
      <c r="E15" s="33"/>
      <c r="F15" s="34"/>
      <c r="G15" s="35" t="n">
        <v>1139.95</v>
      </c>
      <c r="W15" s="29"/>
      <c r="X15" s="29"/>
      <c r="Y15" s="29"/>
      <c r="Z15" s="29"/>
      <c r="AA15" s="29"/>
      <c r="AB15" s="29"/>
    </row>
    <row r="16" customFormat="false" ht="15" hidden="false" customHeight="true" outlineLevel="0" collapsed="false">
      <c r="B16" s="18" t="s">
        <v>22</v>
      </c>
      <c r="C16" s="18"/>
      <c r="D16" s="18"/>
      <c r="E16" s="18"/>
      <c r="F16" s="18"/>
      <c r="G16" s="36"/>
      <c r="W16" s="17"/>
      <c r="X16" s="37"/>
      <c r="Y16" s="38"/>
    </row>
    <row r="17" customFormat="false" ht="15" hidden="false" customHeight="true" outlineLevel="0" collapsed="false">
      <c r="A17" s="17"/>
      <c r="B17" s="39" t="n">
        <v>3</v>
      </c>
      <c r="C17" s="28" t="s">
        <v>23</v>
      </c>
      <c r="D17" s="39" t="s">
        <v>24</v>
      </c>
      <c r="E17" s="39"/>
      <c r="F17" s="39"/>
      <c r="G17" s="26" t="n">
        <v>4875</v>
      </c>
      <c r="W17" s="17"/>
      <c r="X17" s="37"/>
      <c r="Y17" s="38"/>
    </row>
    <row r="18" customFormat="false" ht="15" hidden="false" customHeight="false" outlineLevel="0" collapsed="false">
      <c r="B18" s="40" t="s">
        <v>25</v>
      </c>
      <c r="C18" s="40"/>
      <c r="D18" s="40"/>
      <c r="E18" s="40"/>
      <c r="F18" s="40"/>
      <c r="G18" s="41"/>
      <c r="X18" s="42"/>
    </row>
    <row r="19" customFormat="false" ht="15" hidden="false" customHeight="false" outlineLevel="0" collapsed="false">
      <c r="B19" s="43" t="n">
        <v>4</v>
      </c>
      <c r="C19" s="44" t="s">
        <v>26</v>
      </c>
      <c r="D19" s="45" t="s">
        <v>27</v>
      </c>
      <c r="E19" s="45"/>
      <c r="F19" s="45"/>
      <c r="G19" s="26" t="n">
        <v>4000</v>
      </c>
      <c r="X19" s="42"/>
    </row>
    <row r="20" customFormat="false" ht="15" hidden="false" customHeight="false" outlineLevel="0" collapsed="false">
      <c r="B20" s="40" t="s">
        <v>28</v>
      </c>
      <c r="C20" s="40"/>
      <c r="D20" s="40"/>
      <c r="E20" s="40"/>
      <c r="F20" s="40"/>
      <c r="G20" s="41" t="n">
        <v>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46"/>
      <c r="X20" s="47"/>
      <c r="Y20" s="17"/>
    </row>
    <row r="21" customFormat="false" ht="15" hidden="false" customHeight="false" outlineLevel="0" collapsed="false">
      <c r="B21" s="40" t="s">
        <v>29</v>
      </c>
      <c r="C21" s="40"/>
      <c r="D21" s="40"/>
      <c r="E21" s="40"/>
      <c r="F21" s="40"/>
      <c r="G21" s="41" t="n">
        <v>0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48"/>
      <c r="X21" s="48"/>
      <c r="Y21" s="17"/>
    </row>
    <row r="22" customFormat="false" ht="30" hidden="false" customHeight="false" outlineLevel="0" collapsed="false">
      <c r="B22" s="49" t="n">
        <v>5</v>
      </c>
      <c r="C22" s="50" t="s">
        <v>30</v>
      </c>
      <c r="D22" s="51" t="n">
        <v>8</v>
      </c>
      <c r="E22" s="52" t="s">
        <v>31</v>
      </c>
      <c r="F22" s="51" t="n">
        <v>233.58</v>
      </c>
      <c r="G22" s="53" t="n">
        <f aca="false">D22*F22</f>
        <v>1868.64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48"/>
      <c r="X22" s="48"/>
      <c r="Y22" s="17"/>
    </row>
    <row r="23" customFormat="false" ht="15" hidden="false" customHeight="false" outlineLevel="0" collapsed="false">
      <c r="B23" s="21" t="n">
        <v>6</v>
      </c>
      <c r="C23" s="50" t="s">
        <v>32</v>
      </c>
      <c r="D23" s="52" t="n">
        <v>1</v>
      </c>
      <c r="E23" s="54" t="s">
        <v>33</v>
      </c>
      <c r="F23" s="52" t="n">
        <v>441.31</v>
      </c>
      <c r="G23" s="25" t="n">
        <f aca="false">D23*F23</f>
        <v>441.31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48"/>
      <c r="X23" s="48"/>
      <c r="Y23" s="17"/>
    </row>
    <row r="24" customFormat="false" ht="15" hidden="false" customHeight="false" outlineLevel="0" collapsed="false">
      <c r="B24" s="21"/>
      <c r="C24" s="55" t="s">
        <v>21</v>
      </c>
      <c r="D24" s="56"/>
      <c r="E24" s="57"/>
      <c r="F24" s="58"/>
      <c r="G24" s="59" t="n">
        <v>258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48"/>
      <c r="X24" s="48"/>
      <c r="Y24" s="17"/>
    </row>
    <row r="25" customFormat="false" ht="15" hidden="false" customHeight="false" outlineLevel="0" collapsed="false">
      <c r="B25" s="40" t="s">
        <v>34</v>
      </c>
      <c r="C25" s="40"/>
      <c r="D25" s="40"/>
      <c r="E25" s="40"/>
      <c r="F25" s="40"/>
      <c r="G25" s="41" t="n">
        <v>0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0"/>
      <c r="X25" s="6"/>
    </row>
    <row r="26" customFormat="false" ht="15" hidden="false" customHeight="true" outlineLevel="0" collapsed="false">
      <c r="B26" s="61" t="s">
        <v>35</v>
      </c>
      <c r="C26" s="61"/>
      <c r="D26" s="61"/>
      <c r="E26" s="61"/>
      <c r="F26" s="61"/>
      <c r="G26" s="41" t="n">
        <v>0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customFormat="false" ht="15" hidden="false" customHeight="false" outlineLevel="0" collapsed="false">
      <c r="B27" s="21" t="n">
        <v>7</v>
      </c>
      <c r="C27" s="22" t="s">
        <v>35</v>
      </c>
      <c r="D27" s="25" t="n">
        <f aca="false">C9</f>
        <v>5601.1</v>
      </c>
      <c r="E27" s="62" t="s">
        <v>36</v>
      </c>
      <c r="F27" s="25" t="n">
        <v>0.4</v>
      </c>
      <c r="G27" s="26" t="n">
        <f aca="false">D27*F27</f>
        <v>2240.44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customFormat="false" ht="15" hidden="false" customHeight="true" outlineLevel="0" collapsed="false">
      <c r="B28" s="61" t="s">
        <v>37</v>
      </c>
      <c r="C28" s="61"/>
      <c r="D28" s="61"/>
      <c r="E28" s="61"/>
      <c r="F28" s="61"/>
      <c r="G28" s="41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customFormat="false" ht="60" hidden="false" customHeight="false" outlineLevel="0" collapsed="false">
      <c r="B29" s="21" t="n">
        <v>8</v>
      </c>
      <c r="C29" s="50" t="s">
        <v>38</v>
      </c>
      <c r="D29" s="25" t="n">
        <v>1</v>
      </c>
      <c r="E29" s="25" t="s">
        <v>39</v>
      </c>
      <c r="F29" s="25" t="n">
        <v>566.09</v>
      </c>
      <c r="G29" s="25" t="n">
        <f aca="false">D29*F29</f>
        <v>566.09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customFormat="false" ht="45" hidden="false" customHeight="false" outlineLevel="0" collapsed="false">
      <c r="B30" s="49" t="n">
        <v>9</v>
      </c>
      <c r="C30" s="28" t="s">
        <v>40</v>
      </c>
      <c r="D30" s="52" t="n">
        <v>0.02</v>
      </c>
      <c r="E30" s="63" t="s">
        <v>41</v>
      </c>
      <c r="F30" s="51" t="n">
        <v>45499</v>
      </c>
      <c r="G30" s="26" t="n">
        <f aca="false">D30*F30</f>
        <v>909.98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customFormat="false" ht="15" hidden="false" customHeight="false" outlineLevel="0" collapsed="false">
      <c r="B31" s="64" t="s">
        <v>42</v>
      </c>
      <c r="C31" s="64"/>
      <c r="D31" s="64"/>
      <c r="E31" s="64"/>
      <c r="F31" s="64"/>
      <c r="G31" s="65"/>
    </row>
    <row r="32" customFormat="false" ht="15" hidden="false" customHeight="false" outlineLevel="0" collapsed="false">
      <c r="B32" s="21" t="n">
        <v>10</v>
      </c>
      <c r="C32" s="22" t="s">
        <v>43</v>
      </c>
      <c r="D32" s="25" t="n">
        <v>5</v>
      </c>
      <c r="E32" s="24" t="s">
        <v>44</v>
      </c>
      <c r="F32" s="25" t="n">
        <v>7.35</v>
      </c>
      <c r="G32" s="26" t="n">
        <f aca="false">F32*D32</f>
        <v>36.75</v>
      </c>
      <c r="W32" s="17"/>
    </row>
    <row r="33" customFormat="false" ht="15" hidden="false" customHeight="false" outlineLevel="0" collapsed="false">
      <c r="B33" s="21" t="n">
        <v>11</v>
      </c>
      <c r="C33" s="22" t="s">
        <v>45</v>
      </c>
      <c r="D33" s="66" t="n">
        <v>0</v>
      </c>
      <c r="E33" s="24" t="s">
        <v>46</v>
      </c>
      <c r="F33" s="25" t="n">
        <v>78.26</v>
      </c>
      <c r="G33" s="26" t="n">
        <f aca="false">F33*D33</f>
        <v>0</v>
      </c>
      <c r="W33" s="17"/>
    </row>
    <row r="34" customFormat="false" ht="15" hidden="false" customHeight="false" outlineLevel="0" collapsed="false">
      <c r="B34" s="21"/>
      <c r="C34" s="22" t="s">
        <v>47</v>
      </c>
      <c r="D34" s="66" t="n">
        <f aca="false">D33</f>
        <v>0</v>
      </c>
      <c r="E34" s="24" t="s">
        <v>46</v>
      </c>
      <c r="F34" s="25" t="n">
        <v>62.98</v>
      </c>
      <c r="G34" s="26" t="n">
        <f aca="false">F34*D34</f>
        <v>0</v>
      </c>
      <c r="W34" s="17"/>
    </row>
    <row r="35" customFormat="false" ht="15.75" hidden="false" customHeight="false" outlineLevel="0" collapsed="false">
      <c r="B35" s="40" t="s">
        <v>48</v>
      </c>
      <c r="C35" s="40"/>
      <c r="D35" s="40"/>
      <c r="E35" s="40"/>
      <c r="F35" s="40"/>
      <c r="G35" s="41"/>
      <c r="X35" s="67"/>
      <c r="Y35" s="68"/>
    </row>
    <row r="36" customFormat="false" ht="15" hidden="false" customHeight="false" outlineLevel="0" collapsed="false">
      <c r="B36" s="21" t="n">
        <v>18</v>
      </c>
      <c r="C36" s="22" t="s">
        <v>48</v>
      </c>
      <c r="D36" s="25" t="n">
        <f aca="false">C9</f>
        <v>5601.1</v>
      </c>
      <c r="E36" s="62" t="s">
        <v>36</v>
      </c>
      <c r="F36" s="25" t="n">
        <v>2</v>
      </c>
      <c r="G36" s="26" t="n">
        <f aca="false">D36*F36</f>
        <v>11202.2</v>
      </c>
    </row>
    <row r="37" customFormat="false" ht="15" hidden="false" customHeight="false" outlineLevel="0" collapsed="false">
      <c r="B37" s="40" t="s">
        <v>49</v>
      </c>
      <c r="C37" s="40"/>
      <c r="D37" s="40"/>
      <c r="E37" s="40"/>
      <c r="F37" s="40"/>
      <c r="G37" s="41"/>
    </row>
    <row r="38" customFormat="false" ht="15" hidden="false" customHeight="true" outlineLevel="0" collapsed="false">
      <c r="B38" s="21" t="n">
        <v>19</v>
      </c>
      <c r="C38" s="28" t="s">
        <v>50</v>
      </c>
      <c r="D38" s="69" t="n">
        <v>6.3</v>
      </c>
      <c r="E38" s="69" t="s">
        <v>51</v>
      </c>
      <c r="F38" s="70" t="n">
        <v>73650.61</v>
      </c>
      <c r="G38" s="26" t="n">
        <v>4639.99</v>
      </c>
    </row>
    <row r="39" customFormat="false" ht="15" hidden="false" customHeight="false" outlineLevel="0" collapsed="false">
      <c r="B39" s="21"/>
      <c r="C39" s="22" t="s">
        <v>52</v>
      </c>
      <c r="D39" s="51" t="n">
        <v>2.89</v>
      </c>
      <c r="E39" s="54" t="s">
        <v>51</v>
      </c>
      <c r="F39" s="71" t="n">
        <v>427.69</v>
      </c>
      <c r="G39" s="26" t="n">
        <f aca="false">F39*D39%</f>
        <v>12.360241</v>
      </c>
      <c r="W39" s="17"/>
    </row>
    <row r="40" customFormat="false" ht="13.8" hidden="false" customHeight="false" outlineLevel="0" collapsed="false">
      <c r="B40" s="21" t="n">
        <v>20</v>
      </c>
      <c r="C40" s="22" t="s">
        <v>53</v>
      </c>
      <c r="D40" s="23"/>
      <c r="E40" s="24"/>
      <c r="F40" s="25"/>
      <c r="G40" s="72" t="n">
        <v>389.79</v>
      </c>
      <c r="W40" s="17"/>
    </row>
    <row r="41" customFormat="false" ht="30" hidden="false" customHeight="false" outlineLevel="0" collapsed="false">
      <c r="B41" s="21" t="n">
        <v>21</v>
      </c>
      <c r="C41" s="22" t="s">
        <v>54</v>
      </c>
      <c r="D41" s="25" t="n">
        <v>1</v>
      </c>
      <c r="E41" s="24" t="s">
        <v>55</v>
      </c>
      <c r="F41" s="26" t="n">
        <v>6000</v>
      </c>
      <c r="G41" s="26" t="n">
        <f aca="false">D41*F41</f>
        <v>6000</v>
      </c>
    </row>
    <row r="42" customFormat="false" ht="15.75" hidden="false" customHeight="false" outlineLevel="0" collapsed="false">
      <c r="B42" s="70"/>
      <c r="C42" s="73" t="s">
        <v>56</v>
      </c>
      <c r="D42" s="50"/>
      <c r="E42" s="74"/>
      <c r="F42" s="75"/>
      <c r="G42" s="76" t="n">
        <f aca="false">SUM(G12:G41)</f>
        <v>57242.286241</v>
      </c>
    </row>
    <row r="43" customFormat="false" ht="15.75" hidden="false" customHeight="true" outlineLevel="0" collapsed="false">
      <c r="B43" s="77" t="s">
        <v>57</v>
      </c>
      <c r="C43" s="77"/>
      <c r="D43" s="77"/>
      <c r="E43" s="77"/>
      <c r="F43" s="77"/>
      <c r="G43" s="78" t="n">
        <f aca="false">G42</f>
        <v>57242.286241</v>
      </c>
    </row>
    <row r="44" customFormat="false" ht="15" hidden="false" customHeight="true" outlineLevel="0" collapsed="false">
      <c r="B44" s="79" t="s">
        <v>58</v>
      </c>
      <c r="C44" s="79"/>
      <c r="D44" s="79"/>
      <c r="E44" s="79"/>
      <c r="F44" s="79"/>
      <c r="G44" s="79"/>
    </row>
    <row r="45" customFormat="false" ht="15" hidden="false" customHeight="true" outlineLevel="0" collapsed="false">
      <c r="B45" s="80" t="s">
        <v>59</v>
      </c>
      <c r="C45" s="80"/>
      <c r="D45" s="80"/>
      <c r="E45" s="80"/>
      <c r="F45" s="80"/>
      <c r="G45" s="80"/>
    </row>
    <row r="46" customFormat="false" ht="29.85" hidden="false" customHeight="true" outlineLevel="0" collapsed="false">
      <c r="B46" s="79" t="s">
        <v>60</v>
      </c>
      <c r="C46" s="79"/>
      <c r="D46" s="79"/>
      <c r="E46" s="79"/>
      <c r="F46" s="79"/>
      <c r="G46" s="79"/>
    </row>
    <row r="47" customFormat="false" ht="15" hidden="false" customHeight="false" outlineLevel="0" collapsed="false">
      <c r="B47" s="81"/>
      <c r="C47" s="81"/>
      <c r="D47" s="81"/>
      <c r="E47" s="81"/>
      <c r="F47" s="81"/>
      <c r="G47" s="81"/>
    </row>
    <row r="48" customFormat="false" ht="15" hidden="false" customHeight="true" outlineLevel="0" collapsed="false">
      <c r="B48" s="82" t="s">
        <v>61</v>
      </c>
      <c r="C48" s="82"/>
      <c r="D48" s="82"/>
      <c r="E48" s="82"/>
      <c r="F48" s="82"/>
      <c r="G48" s="82"/>
    </row>
    <row r="49" customFormat="false" ht="15" hidden="false" customHeight="false" outlineLevel="0" collapsed="false">
      <c r="B49" s="81"/>
      <c r="C49" s="81"/>
      <c r="D49" s="81"/>
      <c r="E49" s="81"/>
      <c r="F49" s="81"/>
      <c r="G49" s="81"/>
    </row>
    <row r="50" customFormat="false" ht="15" hidden="false" customHeight="false" outlineLevel="0" collapsed="false">
      <c r="B50" s="83" t="s">
        <v>62</v>
      </c>
      <c r="C50" s="83"/>
      <c r="D50" s="83"/>
      <c r="E50" s="83"/>
      <c r="F50" s="83"/>
      <c r="G50" s="83"/>
    </row>
    <row r="51" customFormat="false" ht="15" hidden="false" customHeight="false" outlineLevel="0" collapsed="false">
      <c r="B51" s="6"/>
      <c r="C51" s="6"/>
      <c r="D51" s="6"/>
      <c r="E51" s="6"/>
      <c r="F51" s="6"/>
      <c r="G51" s="6"/>
    </row>
  </sheetData>
  <mergeCells count="32">
    <mergeCell ref="C1:G1"/>
    <mergeCell ref="B3:G3"/>
    <mergeCell ref="B4:G4"/>
    <mergeCell ref="B5:C5"/>
    <mergeCell ref="F5:G5"/>
    <mergeCell ref="B7:G7"/>
    <mergeCell ref="B8:G8"/>
    <mergeCell ref="B11:F11"/>
    <mergeCell ref="B12:B13"/>
    <mergeCell ref="W12:AB12"/>
    <mergeCell ref="B14:B15"/>
    <mergeCell ref="B16:F16"/>
    <mergeCell ref="D17:F17"/>
    <mergeCell ref="B18:F18"/>
    <mergeCell ref="D19:F19"/>
    <mergeCell ref="B20:F20"/>
    <mergeCell ref="B21:F21"/>
    <mergeCell ref="B23:B24"/>
    <mergeCell ref="B25:F25"/>
    <mergeCell ref="B26:F26"/>
    <mergeCell ref="B28:F28"/>
    <mergeCell ref="B31:F31"/>
    <mergeCell ref="B33:B34"/>
    <mergeCell ref="B35:F35"/>
    <mergeCell ref="B37:F37"/>
    <mergeCell ref="B38:B39"/>
    <mergeCell ref="B43:F43"/>
    <mergeCell ref="B44:G44"/>
    <mergeCell ref="B45:G45"/>
    <mergeCell ref="B46:G46"/>
    <mergeCell ref="B48:G48"/>
    <mergeCell ref="B50:G50"/>
  </mergeCells>
  <hyperlinks>
    <hyperlink ref="B45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118055555555556" right="0.118055555555556" top="0.747916666666667" bottom="0.747916666666667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2025-04-17T11:48:19Z</dcterms:created>
  <dc:creator>Лидия</dc:creator>
  <dc:description/>
  <dc:language>ru-RU</dc:language>
  <cp:lastModifiedBy/>
  <cp:lastPrinted>2026-03-05T12:19:16Z</cp:lastPrinted>
  <dcterms:modified xsi:type="dcterms:W3CDTF">2026-03-05T12:19:59Z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