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к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<sst xmlns="http://schemas.openxmlformats.org/spreadsheetml/2006/main" count="73" uniqueCount="64">
  <si>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</si>
  <si>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</si>
  <si>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</si>
  <si>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</si>
  <si>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color rgb="FF000000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color rgb="FF000000"/>
        <rFont val="Times New Roman"/>
        <family val="1"/>
        <charset val="204"/>
      </rPr>
      <t xml:space="preserve">ул.Военный городок</t>
    </r>
    <r>
      <rPr>
        <sz val="11"/>
        <color rgb="FF000000"/>
        <rFont val="Times New Roman"/>
        <family val="1"/>
        <charset val="204"/>
      </rPr>
      <t xml:space="preserve">, </t>
    </r>
    <r>
      <rPr>
        <b val="true"/>
        <sz val="11"/>
        <color rgb="FF000000"/>
        <rFont val="Times New Roman"/>
        <family val="1"/>
        <charset val="204"/>
      </rPr>
      <t xml:space="preserve">д.82,</t>
    </r>
    <r>
      <rPr>
        <sz val="11"/>
        <color rgb="FF000000"/>
        <rFont val="Times New Roman"/>
        <family val="1"/>
        <charset val="204"/>
      </rPr>
      <t xml:space="preserve"> именуемые в дальнейшем «Заказчик», в лице председателя МКД Василенко Татьяны Анатольевны, 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</si>
  <si>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11у/2015 от 06.04.2015г. (далее - Договор) услуги и (или) выполненные работы по содержанию и текущему ремонту общего имущества в многоквартирном доме </t>
    </r>
    <r>
      <rPr>
        <b val="true"/>
        <sz val="11"/>
        <color rgb="FF000000"/>
        <rFont val="Times New Roman"/>
        <family val="1"/>
        <charset val="204"/>
      </rPr>
      <t xml:space="preserve">№ 82</t>
    </r>
    <r>
      <rPr>
        <sz val="11"/>
        <color rgb="FF000000"/>
        <rFont val="Times New Roman"/>
        <family val="1"/>
        <charset val="204"/>
      </rPr>
      <t xml:space="preserve">, расположенном по адресу: </t>
    </r>
    <r>
      <rPr>
        <b val="true"/>
        <sz val="11"/>
        <color rgb="FF000000"/>
        <rFont val="Times New Roman"/>
        <family val="1"/>
        <charset val="204"/>
      </rPr>
      <t xml:space="preserve">г.Тихорецк, ул.Военный городок: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</si>
  <si>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</si>
  <si>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</si>
  <si>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</si>
  <si>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</si>
  <si>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</si>
  <si>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</si>
  <si>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</si>
  <si>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r>
      <rPr>
        <b val="true"/>
        <i val="true"/>
        <sz val="11"/>
        <color rgb="FF000000"/>
        <rFont val="Times New Roman"/>
        <family val="1"/>
        <charset val="204"/>
      </rPr>
      <t xml:space="preserve">Содержание подъездов, земельного участка и контейнерн.площадок </t>
    </r>
    <r>
      <rPr>
        <b val="true"/>
        <i val="true"/>
        <sz val="10"/>
        <color rgb="FF000000"/>
        <rFont val="Times New Roman"/>
        <family val="1"/>
        <charset val="204"/>
      </rPr>
      <t xml:space="preserve">(при наличии)</t>
    </r>
  </si>
  <si>
    <t xml:space="preserve">Санитарное содержание подъездов и придомовой территории, конт.площ.</t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</si>
  <si>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</si>
  <si>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</si>
  <si>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</si>
  <si>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</si>
  <si>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Погрузочно-разгрузочные работы, перевозка: отсев</t>
  </si>
  <si>
    <t xml:space="preserve">тн</t>
  </si>
  <si>
    <t xml:space="preserve">материалы</t>
  </si>
  <si>
    <t xml:space="preserve">Содержание подвалов</t>
  </si>
  <si>
    <t xml:space="preserve">Благоустройство территории, покос травы, вывоз мусора</t>
  </si>
  <si>
    <t xml:space="preserve">Содержание инж. сетей водоснабж., водоотведения, ЦО, электроснабжения</t>
  </si>
  <si>
    <t xml:space="preserve">Осмотр внутрикв.устройств водоснабжения,  ЦО, канализации:  техподполье</t>
  </si>
  <si>
    <t xml:space="preserve">шт</t>
  </si>
  <si>
    <t xml:space="preserve">Техническое обслуживание УУТЭ (ЦО)</t>
  </si>
  <si>
    <t xml:space="preserve">ИП Ковзель Д.Б.</t>
  </si>
  <si>
    <t xml:space="preserve">Содержание системы вентиляции, ВДГО</t>
  </si>
  <si>
    <t xml:space="preserve">Содержание конструктивных элементов/Содержание зданий</t>
  </si>
  <si>
    <t xml:space="preserve">Очистка колен(отметов) водосточных труб от льда</t>
  </si>
  <si>
    <t xml:space="preserve">Ремонт общего имущества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</si>
  <si>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</si>
  <si>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</si>
  <si>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</si>
  <si>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Осмотр оборудования РЩ, восстановление электроснабжения кв.40 (№ 48)</t>
  </si>
  <si>
    <t xml:space="preserve">ед.</t>
  </si>
  <si>
    <t xml:space="preserve">Прочистка канализационного тр-да диам.100-110мм: выпуск, лежак: 2п (№ 1317). Требуется замена участка стояка и лежака канализации</t>
  </si>
  <si>
    <t xml:space="preserve">100м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</si>
  <si>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</si>
  <si>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</si>
  <si>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</si>
  <si>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</si>
  <si>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</si>
  <si>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 (РВК-Тихорецк)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</si>
  <si>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</si>
  <si>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</si>
  <si>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</si>
  <si>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</si>
  <si>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2,75%+НДС5% на КР СОИ ХВС, кан.</t>
  </si>
  <si>
    <t xml:space="preserve">Услуги банка</t>
  </si>
  <si>
    <t xml:space="preserve">Дополнительные услуги</t>
  </si>
  <si>
    <t xml:space="preserve">Выплачено вознаграждение Председателю Совета МКД  за декабрь 2025 (по решению ОСС)</t>
  </si>
  <si>
    <t xml:space="preserve">месяц</t>
  </si>
  <si>
    <t xml:space="preserve">НДФЛ с вознаграждения Председателю, 13%</t>
  </si>
  <si>
    <t xml:space="preserve">Страховые взносы на вознаграждение</t>
  </si>
  <si>
    <t xml:space="preserve">ИТОГО:</t>
  </si>
  <si>
    <t xml:space="preserve"> 2. Всего за период с 01.01.2026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</si>
  <si>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</si>
  <si>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</si>
  <si>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</si>
  <si>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2"/>
        <color rgb="FF000000"/>
        <rFont val="Times New Roman"/>
        <family val="1"/>
        <charset val="204"/>
      </rPr>
      <t xml:space="preserve">ИСПОЛНИТЕЛЬ   </t>
    </r>
    <r>
      <rPr>
        <sz val="12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</si>
  <si>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2"/>
        <color rgb="FF000000"/>
        <rFont val="Times New Roman"/>
        <family val="1"/>
        <charset val="204"/>
      </rPr>
      <t xml:space="preserve">ЗАКАЗЧИК </t>
    </r>
    <r>
      <rPr>
        <sz val="12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</si>
</sst>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0.0"/>
    <numFmt numFmtId="170" formatCode="#,##0.00&quot;р.&quot;"/>
  </numFmts>
  <fonts count="25">
    <font>
      <sz val="10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DEDED"/>
        <bgColor rgb="FFF2F2F2"/>
      </patternFill>
    </fill>
    <fill>
      <patternFill patternType="solid">
        <fgColor rgb="FFE2F0D9"/>
        <bgColor rgb="FFEDEDED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7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7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4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7" fillId="4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0" fillId="4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17" fillId="4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7" fillId="5" borderId="1" xfId="0" applyFont="true" applyBorder="true" applyAlignment="true" applyProtection="false">
      <alignment horizontal="right" vertical="center" textRotation="0" wrapText="true" indent="0" shrinkToFit="false" readingOrder="1"/>
      <protection locked="true" hidden="false"/>
    </xf>
    <xf numFmtId="165" fontId="1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9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" xfId="20"/>
    <cellStyle name="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I55"/>
  <sheetViews>
    <sheetView showFormulas="false" showGridLines="true" showRowColHeaders="true" showZeros="true" rightToLeft="false" tabSelected="true" showOutlineSymbols="true" defaultGridColor="true" view="pageBreakPreview" topLeftCell="A13" colorId="64" zoomScale="100" zoomScaleNormal="100" zoomScalePageLayoutView="100" workbookViewId="0">
      <selection pane="topLeft" activeCell="M46" activeCellId="0" sqref="M4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4.86"/>
    <col collapsed="false" customWidth="true" hidden="false" outlineLevel="0" max="3" min="3" style="1" width="50.71"/>
    <col collapsed="false" customWidth="true" hidden="false" outlineLevel="0" max="4" min="4" style="1" width="9.59"/>
    <col collapsed="false" customWidth="true" hidden="false" outlineLevel="0" max="5" min="5" style="1" width="9.85"/>
    <col collapsed="false" customWidth="true" hidden="false" outlineLevel="0" max="6" min="6" style="1" width="10.28"/>
    <col collapsed="false" customWidth="true" hidden="false" outlineLevel="0" max="7" min="7" style="1" width="11.86"/>
    <col collapsed="false" customWidth="false" hidden="false" outlineLevel="0" max="1024" min="8" style="1" width="9.13"/>
  </cols>
  <sheetData>
    <row r="1" customFormat="false" ht="20.25" hidden="false" customHeight="true" outlineLevel="0" collapsed="false">
      <c r="C1" s="2" t="s">
        <v>0</v>
      </c>
      <c r="D1" s="2"/>
      <c r="E1" s="2"/>
      <c r="F1" s="2"/>
      <c r="G1" s="2"/>
    </row>
    <row r="2" customFormat="false" ht="6" hidden="false" customHeight="true" outlineLevel="0" collapsed="false"/>
    <row r="3" customFormat="false" ht="15.75" hidden="false" customHeight="false" outlineLevel="0" collapsed="false">
      <c r="B3" s="3" t="s">
        <v>1</v>
      </c>
      <c r="C3" s="3"/>
      <c r="D3" s="3"/>
      <c r="E3" s="3"/>
      <c r="F3" s="3"/>
      <c r="G3" s="3"/>
    </row>
    <row r="4" customFormat="false" ht="32.05" hidden="false" customHeight="true" outlineLevel="0" collapsed="false">
      <c r="B4" s="4" t="s">
        <v>2</v>
      </c>
      <c r="C4" s="4"/>
      <c r="D4" s="4"/>
      <c r="E4" s="4"/>
      <c r="F4" s="4"/>
      <c r="G4" s="4"/>
    </row>
    <row r="5" customFormat="false" ht="7.5" hidden="false" customHeight="true" outlineLevel="0" collapsed="false">
      <c r="C5" s="5"/>
      <c r="D5" s="5"/>
      <c r="E5" s="5"/>
      <c r="F5" s="5"/>
      <c r="G5" s="5"/>
    </row>
    <row r="6" customFormat="false" ht="15" hidden="false" customHeight="false" outlineLevel="0" collapsed="false">
      <c r="B6" s="6" t="s">
        <v>3</v>
      </c>
      <c r="C6" s="6"/>
      <c r="D6" s="7"/>
      <c r="E6" s="7"/>
      <c r="F6" s="8" t="n">
        <v>46053</v>
      </c>
      <c r="G6" s="8"/>
    </row>
    <row r="7" customFormat="false" ht="9" hidden="false" customHeight="true" outlineLevel="0" collapsed="false">
      <c r="C7" s="5"/>
      <c r="D7" s="5"/>
      <c r="E7" s="5"/>
      <c r="F7" s="5"/>
      <c r="G7" s="5"/>
    </row>
    <row r="8" customFormat="false" ht="77.25" hidden="false" customHeight="true" outlineLevel="0" collapsed="false">
      <c r="B8" s="9" t="s">
        <v>4</v>
      </c>
      <c r="C8" s="9"/>
      <c r="D8" s="9"/>
      <c r="E8" s="9"/>
      <c r="F8" s="9"/>
      <c r="G8" s="9"/>
    </row>
    <row r="9" customFormat="false" ht="61.5" hidden="false" customHeight="true" outlineLevel="0" collapsed="false">
      <c r="B9" s="10" t="s">
        <v>5</v>
      </c>
      <c r="C9" s="10"/>
      <c r="D9" s="10"/>
      <c r="E9" s="10"/>
      <c r="F9" s="10"/>
      <c r="G9" s="10"/>
    </row>
    <row r="10" customFormat="false" ht="15.75" hidden="false" customHeight="false" outlineLevel="0" collapsed="false">
      <c r="B10" s="11" t="s">
        <v>6</v>
      </c>
      <c r="C10" s="12" t="n">
        <v>3238</v>
      </c>
      <c r="D10" s="13"/>
      <c r="E10" s="13"/>
      <c r="F10" s="5"/>
      <c r="G10" s="14"/>
    </row>
    <row r="11" customFormat="false" ht="31.5" hidden="false" customHeight="false" outlineLevel="0" collapsed="false">
      <c r="B11" s="15" t="s">
        <v>7</v>
      </c>
      <c r="C11" s="16" t="s">
        <v>8</v>
      </c>
      <c r="D11" s="16" t="s">
        <v>9</v>
      </c>
      <c r="E11" s="16" t="s">
        <v>10</v>
      </c>
      <c r="F11" s="16" t="s">
        <v>11</v>
      </c>
      <c r="G11" s="17" t="s">
        <v>12</v>
      </c>
    </row>
    <row r="12" customFormat="false" ht="15" hidden="false" customHeight="true" outlineLevel="0" collapsed="false">
      <c r="B12" s="18" t="s">
        <v>13</v>
      </c>
      <c r="C12" s="18"/>
      <c r="D12" s="18"/>
      <c r="E12" s="18"/>
      <c r="F12" s="18"/>
      <c r="G12" s="19"/>
    </row>
    <row r="13" customFormat="false" ht="30" hidden="false" customHeight="false" outlineLevel="0" collapsed="false">
      <c r="B13" s="20" t="n">
        <v>1</v>
      </c>
      <c r="C13" s="21" t="s">
        <v>14</v>
      </c>
      <c r="D13" s="22" t="s">
        <v>15</v>
      </c>
      <c r="E13" s="23" t="s">
        <v>16</v>
      </c>
      <c r="F13" s="24" t="n">
        <v>3.2</v>
      </c>
      <c r="G13" s="25" t="n">
        <f aca="false">F13*C10</f>
        <v>10361.6</v>
      </c>
    </row>
    <row r="14" customFormat="false" ht="15" hidden="false" customHeight="false" outlineLevel="0" collapsed="false">
      <c r="B14" s="20"/>
      <c r="C14" s="26" t="s">
        <v>17</v>
      </c>
      <c r="D14" s="24" t="n">
        <v>2</v>
      </c>
      <c r="E14" s="23" t="s">
        <v>18</v>
      </c>
      <c r="F14" s="24" t="n">
        <v>300</v>
      </c>
      <c r="G14" s="24" t="n">
        <f aca="false">D14*F14</f>
        <v>600</v>
      </c>
    </row>
    <row r="15" customFormat="false" ht="15" hidden="false" customHeight="false" outlineLevel="0" collapsed="false">
      <c r="B15" s="20" t="n">
        <v>2</v>
      </c>
      <c r="C15" s="21" t="s">
        <v>19</v>
      </c>
      <c r="D15" s="22" t="n">
        <v>0.12</v>
      </c>
      <c r="E15" s="23" t="s">
        <v>20</v>
      </c>
      <c r="F15" s="24" t="n">
        <v>2861.62</v>
      </c>
      <c r="G15" s="27" t="n">
        <f aca="false">D15*F15</f>
        <v>343.3944</v>
      </c>
    </row>
    <row r="16" customFormat="false" ht="15" hidden="false" customHeight="false" outlineLevel="0" collapsed="false">
      <c r="B16" s="20"/>
      <c r="C16" s="28" t="s">
        <v>21</v>
      </c>
      <c r="D16" s="29"/>
      <c r="E16" s="30"/>
      <c r="F16" s="31"/>
      <c r="G16" s="32" t="n">
        <v>455.98</v>
      </c>
    </row>
    <row r="17" customFormat="false" ht="15" hidden="false" customHeight="true" outlineLevel="0" collapsed="false">
      <c r="B17" s="33" t="s">
        <v>22</v>
      </c>
      <c r="C17" s="33"/>
      <c r="D17" s="33"/>
      <c r="E17" s="33"/>
      <c r="F17" s="33"/>
      <c r="G17" s="34" t="n">
        <v>0</v>
      </c>
    </row>
    <row r="18" customFormat="false" ht="15" hidden="false" customHeight="true" outlineLevel="0" collapsed="false">
      <c r="B18" s="33" t="s">
        <v>23</v>
      </c>
      <c r="C18" s="33"/>
      <c r="D18" s="33"/>
      <c r="E18" s="33"/>
      <c r="F18" s="33"/>
      <c r="G18" s="34" t="n">
        <v>0</v>
      </c>
      <c r="H18" s="35"/>
    </row>
    <row r="19" customFormat="false" ht="15" hidden="false" customHeight="false" outlineLevel="0" collapsed="false">
      <c r="B19" s="36" t="s">
        <v>24</v>
      </c>
      <c r="C19" s="36"/>
      <c r="D19" s="36"/>
      <c r="E19" s="36"/>
      <c r="F19" s="36"/>
      <c r="G19" s="34"/>
      <c r="H19" s="35"/>
    </row>
    <row r="20" customFormat="false" ht="30" hidden="false" customHeight="false" outlineLevel="0" collapsed="false">
      <c r="B20" s="37" t="n">
        <v>3</v>
      </c>
      <c r="C20" s="38" t="s">
        <v>25</v>
      </c>
      <c r="D20" s="39" t="n">
        <v>1</v>
      </c>
      <c r="E20" s="23" t="s">
        <v>26</v>
      </c>
      <c r="F20" s="24" t="n">
        <v>548.93</v>
      </c>
      <c r="G20" s="25" t="n">
        <f aca="false">D20*F20</f>
        <v>548.93</v>
      </c>
      <c r="H20" s="35"/>
    </row>
    <row r="21" customFormat="false" ht="15" hidden="false" customHeight="false" outlineLevel="0" collapsed="false">
      <c r="B21" s="40" t="n">
        <v>4</v>
      </c>
      <c r="C21" s="38" t="s">
        <v>27</v>
      </c>
      <c r="D21" s="41" t="s">
        <v>28</v>
      </c>
      <c r="E21" s="41"/>
      <c r="F21" s="41"/>
      <c r="G21" s="25" t="n">
        <v>2000</v>
      </c>
      <c r="H21" s="35"/>
    </row>
    <row r="22" customFormat="false" ht="15" hidden="false" customHeight="false" outlineLevel="0" collapsed="false">
      <c r="B22" s="36" t="s">
        <v>29</v>
      </c>
      <c r="C22" s="36"/>
      <c r="D22" s="36"/>
      <c r="E22" s="36"/>
      <c r="F22" s="36"/>
      <c r="G22" s="34"/>
    </row>
    <row r="23" customFormat="false" ht="15" hidden="false" customHeight="false" outlineLevel="0" collapsed="false">
      <c r="B23" s="36" t="s">
        <v>30</v>
      </c>
      <c r="C23" s="36"/>
      <c r="D23" s="36"/>
      <c r="E23" s="36"/>
      <c r="F23" s="36"/>
      <c r="G23" s="34"/>
    </row>
    <row r="24" customFormat="false" ht="15" hidden="false" customHeight="false" outlineLevel="0" collapsed="false">
      <c r="B24" s="20" t="n">
        <v>5</v>
      </c>
      <c r="C24" s="42" t="s">
        <v>31</v>
      </c>
      <c r="D24" s="43" t="n">
        <v>4</v>
      </c>
      <c r="E24" s="39" t="s">
        <v>26</v>
      </c>
      <c r="F24" s="43" t="n">
        <v>233.58</v>
      </c>
      <c r="G24" s="44" t="n">
        <f aca="false">D24*F24</f>
        <v>934.32</v>
      </c>
    </row>
    <row r="25" customFormat="false" ht="13.8" hidden="false" customHeight="false" outlineLevel="0" collapsed="false">
      <c r="B25" s="20"/>
      <c r="C25" s="28" t="s">
        <v>21</v>
      </c>
      <c r="D25" s="29"/>
      <c r="E25" s="30"/>
      <c r="F25" s="31"/>
      <c r="G25" s="32" t="n">
        <v>277.93</v>
      </c>
      <c r="H25" s="45"/>
    </row>
    <row r="26" customFormat="false" ht="15" hidden="false" customHeight="false" outlineLevel="0" collapsed="false">
      <c r="B26" s="36" t="s">
        <v>32</v>
      </c>
      <c r="C26" s="36"/>
      <c r="D26" s="36"/>
      <c r="E26" s="36"/>
      <c r="F26" s="36"/>
      <c r="G26" s="34"/>
    </row>
    <row r="27" customFormat="false" ht="15" hidden="false" customHeight="true" outlineLevel="0" collapsed="false">
      <c r="B27" s="33" t="s">
        <v>33</v>
      </c>
      <c r="C27" s="33"/>
      <c r="D27" s="33"/>
      <c r="E27" s="33"/>
      <c r="F27" s="33"/>
      <c r="G27" s="34"/>
    </row>
    <row r="28" customFormat="false" ht="15" hidden="false" customHeight="false" outlineLevel="0" collapsed="false">
      <c r="B28" s="20" t="n">
        <v>6</v>
      </c>
      <c r="C28" s="21" t="s">
        <v>33</v>
      </c>
      <c r="D28" s="24" t="n">
        <f aca="false">C10</f>
        <v>3238</v>
      </c>
      <c r="E28" s="46" t="s">
        <v>34</v>
      </c>
      <c r="F28" s="24" t="n">
        <v>0.5</v>
      </c>
      <c r="G28" s="25" t="n">
        <f aca="false">D28*F28</f>
        <v>1619</v>
      </c>
    </row>
    <row r="29" customFormat="false" ht="15" hidden="false" customHeight="true" outlineLevel="0" collapsed="false">
      <c r="B29" s="47" t="s">
        <v>35</v>
      </c>
      <c r="C29" s="47"/>
      <c r="D29" s="47"/>
      <c r="E29" s="47"/>
      <c r="F29" s="47"/>
      <c r="G29" s="48"/>
    </row>
    <row r="30" customFormat="false" ht="30" hidden="false" customHeight="false" outlineLevel="0" collapsed="false">
      <c r="B30" s="37" t="n">
        <v>7</v>
      </c>
      <c r="C30" s="42" t="s">
        <v>36</v>
      </c>
      <c r="D30" s="24" t="n">
        <v>1</v>
      </c>
      <c r="E30" s="24" t="s">
        <v>37</v>
      </c>
      <c r="F30" s="24" t="n">
        <v>566.09</v>
      </c>
      <c r="G30" s="24" t="n">
        <f aca="false">D30*F30</f>
        <v>566.09</v>
      </c>
    </row>
    <row r="31" customFormat="false" ht="45" hidden="false" customHeight="false" outlineLevel="0" collapsed="false">
      <c r="B31" s="37" t="n">
        <v>8</v>
      </c>
      <c r="C31" s="21" t="s">
        <v>38</v>
      </c>
      <c r="D31" s="24" t="n">
        <v>0.1</v>
      </c>
      <c r="E31" s="23" t="s">
        <v>39</v>
      </c>
      <c r="F31" s="24" t="n">
        <v>40383.64</v>
      </c>
      <c r="G31" s="25" t="n">
        <f aca="false">D31*F31</f>
        <v>4038.364</v>
      </c>
    </row>
    <row r="32" customFormat="false" ht="15" hidden="false" customHeight="false" outlineLevel="0" collapsed="false">
      <c r="B32" s="49" t="s">
        <v>40</v>
      </c>
      <c r="C32" s="49"/>
      <c r="D32" s="49"/>
      <c r="E32" s="49"/>
      <c r="F32" s="49"/>
      <c r="G32" s="50"/>
    </row>
    <row r="33" customFormat="false" ht="15" hidden="false" customHeight="false" outlineLevel="0" collapsed="false">
      <c r="B33" s="20" t="n">
        <v>9</v>
      </c>
      <c r="C33" s="21" t="s">
        <v>41</v>
      </c>
      <c r="D33" s="24" t="n">
        <v>5</v>
      </c>
      <c r="E33" s="23" t="s">
        <v>42</v>
      </c>
      <c r="F33" s="24" t="n">
        <v>7.35</v>
      </c>
      <c r="G33" s="25" t="n">
        <f aca="false">F33*D33</f>
        <v>36.75</v>
      </c>
    </row>
    <row r="34" customFormat="false" ht="15" hidden="false" customHeight="false" outlineLevel="0" collapsed="false">
      <c r="B34" s="20" t="n">
        <v>10</v>
      </c>
      <c r="C34" s="21" t="s">
        <v>43</v>
      </c>
      <c r="D34" s="51" t="n">
        <v>5.114</v>
      </c>
      <c r="E34" s="23" t="s">
        <v>44</v>
      </c>
      <c r="F34" s="24" t="n">
        <v>78.26</v>
      </c>
      <c r="G34" s="25" t="n">
        <f aca="false">F34*D34</f>
        <v>400.22164</v>
      </c>
    </row>
    <row r="35" customFormat="false" ht="15" hidden="false" customHeight="false" outlineLevel="0" collapsed="false">
      <c r="B35" s="20"/>
      <c r="C35" s="21" t="s">
        <v>45</v>
      </c>
      <c r="D35" s="51" t="n">
        <f aca="false">D34</f>
        <v>5.114</v>
      </c>
      <c r="E35" s="23" t="s">
        <v>44</v>
      </c>
      <c r="F35" s="24" t="n">
        <v>62.98</v>
      </c>
      <c r="G35" s="25" t="n">
        <f aca="false">F35*D35</f>
        <v>322.07972</v>
      </c>
    </row>
    <row r="36" customFormat="false" ht="15" hidden="false" customHeight="false" outlineLevel="0" collapsed="false">
      <c r="B36" s="36" t="s">
        <v>46</v>
      </c>
      <c r="C36" s="36"/>
      <c r="D36" s="36"/>
      <c r="E36" s="36"/>
      <c r="F36" s="36"/>
      <c r="G36" s="34"/>
    </row>
    <row r="37" customFormat="false" ht="15" hidden="false" customHeight="false" outlineLevel="0" collapsed="false">
      <c r="B37" s="20" t="n">
        <v>11</v>
      </c>
      <c r="C37" s="21" t="s">
        <v>46</v>
      </c>
      <c r="D37" s="24" t="n">
        <f aca="false">C10</f>
        <v>3238</v>
      </c>
      <c r="E37" s="46" t="s">
        <v>34</v>
      </c>
      <c r="F37" s="24" t="n">
        <v>2.5</v>
      </c>
      <c r="G37" s="25" t="n">
        <f aca="false">D37*F37</f>
        <v>8095</v>
      </c>
    </row>
    <row r="38" customFormat="false" ht="15" hidden="false" customHeight="false" outlineLevel="0" collapsed="false">
      <c r="B38" s="36" t="s">
        <v>47</v>
      </c>
      <c r="C38" s="36"/>
      <c r="D38" s="36"/>
      <c r="E38" s="36"/>
      <c r="F38" s="36"/>
      <c r="G38" s="34"/>
    </row>
    <row r="39" customFormat="false" ht="15" hidden="false" customHeight="true" outlineLevel="0" collapsed="false">
      <c r="B39" s="20" t="n">
        <v>12</v>
      </c>
      <c r="C39" s="26" t="s">
        <v>48</v>
      </c>
      <c r="D39" s="52" t="n">
        <v>6.3</v>
      </c>
      <c r="E39" s="52" t="s">
        <v>49</v>
      </c>
      <c r="F39" s="38" t="n">
        <v>53498.5</v>
      </c>
      <c r="G39" s="25" t="n">
        <v>3370.41</v>
      </c>
    </row>
    <row r="40" customFormat="false" ht="15" hidden="false" customHeight="false" outlineLevel="0" collapsed="false">
      <c r="B40" s="20"/>
      <c r="C40" s="21" t="s">
        <v>50</v>
      </c>
      <c r="D40" s="43" t="n">
        <v>2.89</v>
      </c>
      <c r="E40" s="53" t="s">
        <v>49</v>
      </c>
      <c r="F40" s="54" t="n">
        <v>3366.57</v>
      </c>
      <c r="G40" s="25" t="n">
        <f aca="false">F40*D40%</f>
        <v>97.293873</v>
      </c>
    </row>
    <row r="41" customFormat="false" ht="13.8" hidden="false" customHeight="false" outlineLevel="0" collapsed="false">
      <c r="B41" s="20" t="n">
        <v>13</v>
      </c>
      <c r="C41" s="21" t="s">
        <v>51</v>
      </c>
      <c r="D41" s="55"/>
      <c r="E41" s="23"/>
      <c r="F41" s="24"/>
      <c r="G41" s="25" t="n">
        <v>278.65</v>
      </c>
    </row>
    <row r="42" customFormat="false" ht="15" hidden="false" customHeight="false" outlineLevel="0" collapsed="false">
      <c r="B42" s="36" t="s">
        <v>52</v>
      </c>
      <c r="C42" s="36"/>
      <c r="D42" s="36"/>
      <c r="E42" s="36"/>
      <c r="F42" s="36"/>
      <c r="G42" s="34"/>
    </row>
    <row r="43" customFormat="false" ht="30" hidden="false" customHeight="false" outlineLevel="0" collapsed="false">
      <c r="B43" s="20" t="n">
        <v>14</v>
      </c>
      <c r="C43" s="21" t="s">
        <v>53</v>
      </c>
      <c r="D43" s="24" t="n">
        <v>1</v>
      </c>
      <c r="E43" s="23" t="s">
        <v>54</v>
      </c>
      <c r="F43" s="24" t="n">
        <v>5000</v>
      </c>
      <c r="G43" s="25" t="n">
        <f aca="false">D43*F43</f>
        <v>5000</v>
      </c>
    </row>
    <row r="44" customFormat="false" ht="15" hidden="false" customHeight="true" outlineLevel="0" collapsed="false">
      <c r="B44" s="20"/>
      <c r="C44" s="21" t="s">
        <v>55</v>
      </c>
      <c r="D44" s="56" t="n">
        <v>5747</v>
      </c>
      <c r="E44" s="57" t="s">
        <v>49</v>
      </c>
      <c r="F44" s="24" t="n">
        <v>0.13</v>
      </c>
      <c r="G44" s="25" t="n">
        <f aca="false">D44*F44</f>
        <v>747.11</v>
      </c>
      <c r="I44" s="58"/>
    </row>
    <row r="45" customFormat="false" ht="15" hidden="false" customHeight="true" outlineLevel="0" collapsed="false">
      <c r="B45" s="20"/>
      <c r="C45" s="21" t="s">
        <v>56</v>
      </c>
      <c r="D45" s="56" t="n">
        <v>5747</v>
      </c>
      <c r="E45" s="57" t="s">
        <v>49</v>
      </c>
      <c r="F45" s="24" t="n">
        <v>0.3</v>
      </c>
      <c r="G45" s="25" t="n">
        <f aca="false">D45*F45</f>
        <v>1724.1</v>
      </c>
    </row>
    <row r="46" customFormat="false" ht="15" hidden="false" customHeight="false" outlineLevel="0" collapsed="false">
      <c r="B46" s="59"/>
      <c r="C46" s="60" t="s">
        <v>57</v>
      </c>
      <c r="D46" s="61"/>
      <c r="E46" s="61"/>
      <c r="F46" s="61"/>
      <c r="G46" s="62" t="n">
        <f aca="false">SUM(G13:G45)</f>
        <v>41817.223633</v>
      </c>
    </row>
    <row r="47" customFormat="false" ht="15" hidden="false" customHeight="true" outlineLevel="0" collapsed="false">
      <c r="B47" s="63" t="s">
        <v>58</v>
      </c>
      <c r="C47" s="63"/>
      <c r="D47" s="63"/>
      <c r="E47" s="63"/>
      <c r="F47" s="63"/>
      <c r="G47" s="64" t="n">
        <f aca="false">G46</f>
        <v>41817.223633</v>
      </c>
    </row>
    <row r="48" customFormat="false" ht="15" hidden="false" customHeight="true" outlineLevel="0" collapsed="false">
      <c r="B48" s="10" t="s">
        <v>59</v>
      </c>
      <c r="C48" s="10"/>
      <c r="D48" s="10"/>
      <c r="E48" s="10"/>
      <c r="F48" s="10"/>
      <c r="G48" s="10"/>
    </row>
    <row r="49" customFormat="false" ht="15" hidden="false" customHeight="true" outlineLevel="0" collapsed="false">
      <c r="B49" s="65" t="s">
        <v>60</v>
      </c>
      <c r="C49" s="65"/>
      <c r="D49" s="65"/>
      <c r="E49" s="65"/>
      <c r="F49" s="65"/>
      <c r="G49" s="65"/>
    </row>
    <row r="50" customFormat="false" ht="29.1" hidden="false" customHeight="true" outlineLevel="0" collapsed="false">
      <c r="B50" s="10" t="s">
        <v>61</v>
      </c>
      <c r="C50" s="10"/>
      <c r="D50" s="10"/>
      <c r="E50" s="10"/>
      <c r="F50" s="10"/>
      <c r="G50" s="10"/>
    </row>
    <row r="51" customFormat="false" ht="15.75" hidden="false" customHeight="false" outlineLevel="0" collapsed="false">
      <c r="C51" s="5"/>
      <c r="D51" s="5"/>
      <c r="E51" s="5"/>
      <c r="F51" s="5"/>
      <c r="G51" s="5"/>
    </row>
    <row r="52" customFormat="false" ht="15" hidden="false" customHeight="true" outlineLevel="0" collapsed="false">
      <c r="B52" s="66" t="s">
        <v>62</v>
      </c>
      <c r="C52" s="66"/>
      <c r="D52" s="66"/>
      <c r="E52" s="66"/>
      <c r="F52" s="66"/>
      <c r="G52" s="66"/>
    </row>
    <row r="53" customFormat="false" ht="15.75" hidden="false" customHeight="false" outlineLevel="0" collapsed="false">
      <c r="B53" s="7"/>
      <c r="C53" s="5"/>
      <c r="D53" s="5"/>
      <c r="E53" s="5"/>
      <c r="F53" s="5"/>
      <c r="G53" s="5"/>
    </row>
    <row r="54" customFormat="false" ht="15.75" hidden="false" customHeight="false" outlineLevel="0" collapsed="false">
      <c r="B54" s="67" t="s">
        <v>63</v>
      </c>
      <c r="C54" s="67"/>
      <c r="D54" s="67"/>
      <c r="E54" s="67"/>
      <c r="F54" s="67"/>
      <c r="G54" s="67"/>
    </row>
    <row r="55" customFormat="false" ht="15.75" hidden="false" customHeight="false" outlineLevel="0" collapsed="false">
      <c r="C55" s="5"/>
      <c r="D55" s="5"/>
      <c r="E55" s="5"/>
      <c r="F55" s="5"/>
      <c r="G55" s="5"/>
    </row>
  </sheetData>
  <mergeCells count="33">
    <mergeCell ref="C1:G1"/>
    <mergeCell ref="B3:G3"/>
    <mergeCell ref="B4:G4"/>
    <mergeCell ref="B6:C6"/>
    <mergeCell ref="F6:G6"/>
    <mergeCell ref="B8:G8"/>
    <mergeCell ref="B9:G9"/>
    <mergeCell ref="B12:F12"/>
    <mergeCell ref="B13:B14"/>
    <mergeCell ref="B15:B16"/>
    <mergeCell ref="B17:F17"/>
    <mergeCell ref="B18:F18"/>
    <mergeCell ref="B19:F19"/>
    <mergeCell ref="D21:F21"/>
    <mergeCell ref="B22:F22"/>
    <mergeCell ref="B23:F23"/>
    <mergeCell ref="B24:B25"/>
    <mergeCell ref="B26:F26"/>
    <mergeCell ref="B27:F27"/>
    <mergeCell ref="B29:F29"/>
    <mergeCell ref="B32:F32"/>
    <mergeCell ref="B34:B35"/>
    <mergeCell ref="B36:F36"/>
    <mergeCell ref="B38:F38"/>
    <mergeCell ref="B39:B40"/>
    <mergeCell ref="B42:F42"/>
    <mergeCell ref="B43:B45"/>
    <mergeCell ref="B47:F47"/>
    <mergeCell ref="B48:G48"/>
    <mergeCell ref="B49:G49"/>
    <mergeCell ref="B50:G50"/>
    <mergeCell ref="B52:G52"/>
    <mergeCell ref="B54:G54"/>
  </mergeCells>
  <hyperlinks>
    <hyperlink ref="B49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315277777777778" right="0.118055555555556" top="0.747916666666667" bottom="0.747916666666667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2025-04-16T20:05:01Z</dcterms:created>
  <dc:creator>Лидия</dc:creator>
  <dc:description/>
  <dc:language>ru-RU</dc:language>
  <cp:lastModifiedBy/>
  <cp:lastPrinted>2025-09-21T19:06:59Z</cp:lastPrinted>
  <dcterms:modified xsi:type="dcterms:W3CDTF">2026-03-05T12:02:57Z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