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<sst xmlns="http://schemas.openxmlformats.org/spreadsheetml/2006/main" count="88" uniqueCount="78">
  <si>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</si>
  <si>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</si>
  <si>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</si>
  <si>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</si>
  <si>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ул.Чапаева, д.1-Г</t>
    </r>
    <r>
      <rPr>
        <sz val="11"/>
        <rFont val="Times New Roman"/>
        <family val="1"/>
        <charset val="204"/>
      </rPr>
      <t xml:space="preserve">, именуемые в дальнейшем «Заказчик», в лице председателя Совета МКД Бабчука Ильи Викторовича ,  с одной стороны, и индивидуальный предприниматель Бетеева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</si>
  <si>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об оказании услуг и выполнении работ по содержанию общего имущества от 10.11.2025 (далее - Договор) услуги и (или) выполненные работы по содержанию и текущему ремонту общего имущества в многоквартирном доме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ул.Чапаева, д. 1-Г: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</si>
  <si>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</si>
  <si>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</si>
  <si>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</si>
  <si>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</si>
  <si>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</si>
  <si>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</si>
  <si>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</si>
  <si>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Санитарное содержание МОП, земельного участка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</si>
  <si>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</si>
  <si>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</si>
  <si>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</si>
  <si>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материалы </t>
  </si>
  <si>
    <t xml:space="preserve">Расчистка  снега, посыпка песком (в выходные дни) </t>
  </si>
  <si>
    <t xml:space="preserve">ед</t>
  </si>
  <si>
    <t xml:space="preserve">Реагент противогололедный Бишофит, 20кг</t>
  </si>
  <si>
    <t xml:space="preserve">мешок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</si>
  <si>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</si>
  <si>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</si>
  <si>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</si>
  <si>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зеленых насаждений, благоустройство территории, покос травы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</si>
  <si>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</si>
  <si>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</si>
  <si>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 эл/снабжения</t>
  </si>
  <si>
    <t xml:space="preserve">Осмотр  эл/сети, арматуры, э/оборудования на лестничных клетках, 9п 5эт</t>
  </si>
  <si>
    <t xml:space="preserve">шт</t>
  </si>
  <si>
    <t xml:space="preserve">Замена лампы в светильнике, 10Вт</t>
  </si>
  <si>
    <t xml:space="preserve">1 лампа</t>
  </si>
  <si>
    <t xml:space="preserve">Содержание системы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</si>
  <si>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</si>
  <si>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</si>
  <si>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Замена блока автоматики с частотным преобразователем, расширительных баков, пусконаладочные работы, 2ед.</t>
  </si>
  <si>
    <t xml:space="preserve">Акт КС-2</t>
  </si>
  <si>
    <t xml:space="preserve">материалы и оборудование</t>
  </si>
  <si>
    <t xml:space="preserve">Смена воздухоотводчика ГВС: кв.60</t>
  </si>
  <si>
    <t xml:space="preserve">Аварийно-диспетчерское обслуживание, выполнение непредвиденных работ по заявкам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</si>
  <si>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</si>
  <si>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</si>
  <si>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</si>
  <si>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Внеплановый осмотр системы канализации: подвал (№ 37), выявление причины протечки в подвал ч/з грунт. Выявлен подпор канализации со стороны наружных колодцев. Передано в РСО</t>
  </si>
  <si>
    <t xml:space="preserve">ед.</t>
  </si>
  <si>
    <t xml:space="preserve">Ликвидация воздушных пробок в стояке ГВС, 1п (№125)</t>
  </si>
  <si>
    <t xml:space="preserve">100 стояков</t>
  </si>
  <si>
    <t xml:space="preserve">Внеплановый осмотр системы  ХВС: кв.21 (№ 75), выявление причины протечки в туалете, перекрытие крана на бачок унитаза. Требуется замена бачка унитаза (собственник уведомлен)</t>
  </si>
  <si>
    <t xml:space="preserve">квартира</t>
  </si>
  <si>
    <t xml:space="preserve">Устранение неплотностей соединений трубопроводов диам.20мм протяжкой: кв.123 (ИПУ ГВС), (№ 76)</t>
  </si>
  <si>
    <t xml:space="preserve">Услуги по управлению МКД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</si>
  <si>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</si>
  <si>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</si>
  <si>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</si>
  <si>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</si>
  <si>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</si>
  <si>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</t>
  </si>
  <si>
    <t xml:space="preserve">Водоотведение за декабрь 2025 от ГВС (РВК-Тихорецк)</t>
  </si>
  <si>
    <t xml:space="preserve">Горячая вода за декабрь 2025: (Кубанькрайгаз)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</si>
  <si>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</si>
  <si>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</si>
  <si>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</si>
  <si>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</si>
  <si>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</si>
  <si>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</si>
  <si>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ГВС, кан.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</si>
  <si>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</si>
  <si>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</si>
  <si>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</si>
  <si>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</si>
  <si>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</si>
  <si>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01.01.2026г по 31.01.2026г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</si>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</sst>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000"/>
    <numFmt numFmtId="170" formatCode="#,##0.00&quot;р.&quot;"/>
    <numFmt numFmtId="171" formatCode="0.0"/>
  </numFmts>
  <fonts count="2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70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E323"/>
  <sheetViews>
    <sheetView showFormulas="false" showGridLines="true" showRowColHeaders="true" showZeros="true" rightToLeft="false" tabSelected="true" showOutlineSymbols="true" defaultGridColor="true" view="pageBreakPreview" topLeftCell="A14" colorId="64" zoomScale="100" zoomScaleNormal="100" zoomScalePageLayoutView="100" workbookViewId="0">
      <selection pane="topLeft" activeCell="G30" activeCellId="0" sqref="G30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"/>
    <col collapsed="false" customWidth="true" hidden="false" outlineLevel="0" max="2" min="2" style="0" width="4.71"/>
    <col collapsed="false" customWidth="true" hidden="false" outlineLevel="0" max="3" min="3" style="0" width="49.71"/>
    <col collapsed="false" customWidth="true" hidden="false" outlineLevel="0" max="4" min="4" style="0" width="9.42"/>
    <col collapsed="false" customWidth="true" hidden="false" outlineLevel="0" max="5" min="5" style="0" width="10.58"/>
    <col collapsed="false" customWidth="true" hidden="false" outlineLevel="0" max="6" min="6" style="0" width="10.69"/>
    <col collapsed="false" customWidth="true" hidden="false" outlineLevel="0" max="7" min="7" style="0" width="12.86"/>
    <col collapsed="false" customWidth="true" hidden="false" outlineLevel="0" max="8" min="8" style="0" width="25"/>
    <col collapsed="false" customWidth="true" hidden="false" outlineLevel="0" max="9" min="9" style="0" width="10.99"/>
    <col collapsed="false" customWidth="true" hidden="false" outlineLevel="0" max="10" min="10" style="0" width="7.15"/>
    <col collapsed="false" customWidth="true" hidden="false" outlineLevel="0" max="11" min="11" style="0" width="11.71"/>
    <col collapsed="false" customWidth="true" hidden="false" outlineLevel="0" max="12" min="12" style="0" width="11.3"/>
    <col collapsed="false" customWidth="true" hidden="false" outlineLevel="0" max="13" min="13" style="0" width="8.41"/>
    <col collapsed="false" customWidth="true" hidden="false" outlineLevel="0" max="14" min="14" style="0" width="13.43"/>
    <col collapsed="false" customWidth="true" hidden="false" outlineLevel="0" max="15" min="15" style="0" width="20.3"/>
    <col collapsed="false" customWidth="true" hidden="false" outlineLevel="0" max="16" min="16" style="0" width="13.02"/>
    <col collapsed="false" customWidth="true" hidden="false" outlineLevel="0" max="17" min="17" style="0" width="17"/>
    <col collapsed="false" customWidth="true" hidden="false" outlineLevel="0" max="18" min="18" style="0" width="14.69"/>
    <col collapsed="false" customWidth="true" hidden="false" outlineLevel="0" max="19" min="19" style="0" width="19.14"/>
    <col collapsed="false" customWidth="true" hidden="false" outlineLevel="0" max="20" min="20" style="0" width="19.71"/>
    <col collapsed="false" customWidth="true" hidden="false" outlineLevel="0" max="21" min="21" style="0" width="25.86"/>
    <col collapsed="false" customWidth="true" hidden="false" outlineLevel="0" max="22" min="22" style="0" width="27.71"/>
    <col collapsed="false" customWidth="true" hidden="false" outlineLevel="0" max="23" min="23" style="0" width="22.57"/>
    <col collapsed="false" customWidth="true" hidden="false" outlineLevel="0" max="24" min="24" style="0" width="12.7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12.75" hidden="false" customHeight="true" outlineLevel="0" collapsed="false"/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4.5" hidden="false" customHeight="true" outlineLevel="0" collapsed="false">
      <c r="B5" s="4"/>
      <c r="C5" s="5"/>
      <c r="D5" s="5"/>
      <c r="E5" s="5"/>
      <c r="F5" s="5"/>
      <c r="G5" s="5"/>
    </row>
    <row r="6" customFormat="false" ht="14.2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4.9" hidden="false" customHeight="true" outlineLevel="0" collapsed="false">
      <c r="B7" s="4"/>
      <c r="C7" s="5"/>
      <c r="D7" s="5"/>
      <c r="E7" s="5"/>
      <c r="F7" s="5"/>
      <c r="G7" s="5"/>
    </row>
    <row r="8" customFormat="false" ht="77.25" hidden="false" customHeight="true" outlineLevel="0" collapsed="false">
      <c r="B8" s="8" t="s">
        <v>4</v>
      </c>
      <c r="C8" s="8"/>
      <c r="D8" s="8"/>
      <c r="E8" s="8"/>
      <c r="F8" s="8"/>
      <c r="G8" s="8"/>
      <c r="H8" s="9"/>
      <c r="I8" s="9"/>
      <c r="J8" s="9"/>
      <c r="K8" s="9"/>
      <c r="L8" s="9"/>
    </row>
    <row r="9" customFormat="false" ht="63.75" hidden="false" customHeight="true" outlineLevel="0" collapsed="false">
      <c r="B9" s="10" t="s">
        <v>5</v>
      </c>
      <c r="C9" s="10"/>
      <c r="D9" s="10"/>
      <c r="E9" s="10"/>
      <c r="F9" s="10"/>
      <c r="G9" s="10"/>
    </row>
    <row r="10" customFormat="false" ht="20.25" hidden="false" customHeight="true" outlineLevel="0" collapsed="false">
      <c r="B10" s="11" t="s">
        <v>6</v>
      </c>
      <c r="C10" s="12" t="n">
        <v>7303.3</v>
      </c>
      <c r="D10" s="13"/>
      <c r="E10" s="13"/>
      <c r="F10" s="13"/>
      <c r="G10" s="14"/>
      <c r="H10" s="15"/>
      <c r="I10" s="16"/>
      <c r="J10" s="16"/>
      <c r="K10" s="16"/>
    </row>
    <row r="11" customFormat="false" ht="31.9" hidden="false" customHeight="true" outlineLevel="0" collapsed="false">
      <c r="B11" s="17" t="s">
        <v>7</v>
      </c>
      <c r="C11" s="18" t="s">
        <v>8</v>
      </c>
      <c r="D11" s="18" t="s">
        <v>9</v>
      </c>
      <c r="E11" s="18" t="s">
        <v>10</v>
      </c>
      <c r="F11" s="18" t="s">
        <v>11</v>
      </c>
      <c r="G11" s="19" t="s">
        <v>12</v>
      </c>
    </row>
    <row r="12" customFormat="false" ht="15" hidden="false" customHeight="true" outlineLevel="0" collapsed="false">
      <c r="B12" s="20" t="s">
        <v>13</v>
      </c>
      <c r="C12" s="20"/>
      <c r="D12" s="20"/>
      <c r="E12" s="20"/>
      <c r="F12" s="20"/>
      <c r="G12" s="21"/>
    </row>
    <row r="13" customFormat="false" ht="30" hidden="false" customHeight="true" outlineLevel="0" collapsed="false">
      <c r="B13" s="22" t="n">
        <v>1</v>
      </c>
      <c r="C13" s="23" t="s">
        <v>14</v>
      </c>
      <c r="D13" s="24" t="s">
        <v>15</v>
      </c>
      <c r="E13" s="25" t="s">
        <v>16</v>
      </c>
      <c r="F13" s="26" t="n">
        <v>4.91</v>
      </c>
      <c r="G13" s="27" t="n">
        <f aca="false">C10*F13</f>
        <v>35859.203</v>
      </c>
      <c r="H13" s="28"/>
    </row>
    <row r="14" customFormat="false" ht="15" hidden="false" customHeight="false" outlineLevel="0" collapsed="false">
      <c r="B14" s="22"/>
      <c r="C14" s="29" t="s">
        <v>17</v>
      </c>
      <c r="D14" s="30"/>
      <c r="E14" s="31"/>
      <c r="F14" s="32"/>
      <c r="G14" s="33" t="n">
        <v>530</v>
      </c>
    </row>
    <row r="15" customFormat="false" ht="15" hidden="false" customHeight="false" outlineLevel="0" collapsed="false">
      <c r="B15" s="22"/>
      <c r="C15" s="34" t="s">
        <v>18</v>
      </c>
      <c r="D15" s="26" t="n">
        <v>2</v>
      </c>
      <c r="E15" s="25" t="s">
        <v>19</v>
      </c>
      <c r="F15" s="26" t="n">
        <v>750</v>
      </c>
      <c r="G15" s="26" t="n">
        <f aca="false">D15*F15</f>
        <v>1500</v>
      </c>
    </row>
    <row r="16" customFormat="false" ht="15" hidden="false" customHeight="false" outlineLevel="0" collapsed="false">
      <c r="B16" s="22"/>
      <c r="C16" s="35" t="s">
        <v>20</v>
      </c>
      <c r="D16" s="36" t="n">
        <v>0.333</v>
      </c>
      <c r="E16" s="37" t="s">
        <v>21</v>
      </c>
      <c r="F16" s="26" t="n">
        <v>3570</v>
      </c>
      <c r="G16" s="26" t="n">
        <f aca="false">D16*F16</f>
        <v>1188.81</v>
      </c>
    </row>
    <row r="17" customFormat="false" ht="15" hidden="false" customHeight="false" outlineLevel="0" collapsed="false">
      <c r="B17" s="22" t="n">
        <v>2</v>
      </c>
      <c r="C17" s="23" t="s">
        <v>22</v>
      </c>
      <c r="D17" s="24" t="n">
        <v>0.3</v>
      </c>
      <c r="E17" s="25" t="s">
        <v>23</v>
      </c>
      <c r="F17" s="26" t="n">
        <v>2861.62</v>
      </c>
      <c r="G17" s="27" t="n">
        <f aca="false">D17*F17</f>
        <v>858.486</v>
      </c>
    </row>
    <row r="18" customFormat="false" ht="15" hidden="false" customHeight="false" outlineLevel="0" collapsed="false">
      <c r="B18" s="22"/>
      <c r="C18" s="38" t="s">
        <v>24</v>
      </c>
      <c r="D18" s="39"/>
      <c r="E18" s="40"/>
      <c r="F18" s="41"/>
      <c r="G18" s="42" t="n">
        <v>1139.94</v>
      </c>
    </row>
    <row r="19" customFormat="false" ht="13.5" hidden="false" customHeight="true" outlineLevel="0" collapsed="false">
      <c r="B19" s="43" t="s">
        <v>25</v>
      </c>
      <c r="C19" s="43"/>
      <c r="D19" s="43"/>
      <c r="E19" s="43"/>
      <c r="F19" s="43"/>
      <c r="G19" s="44"/>
    </row>
    <row r="20" customFormat="false" ht="13.5" hidden="false" customHeight="true" outlineLevel="0" collapsed="false">
      <c r="B20" s="45" t="n">
        <v>3</v>
      </c>
      <c r="C20" s="34" t="s">
        <v>26</v>
      </c>
      <c r="D20" s="45" t="s">
        <v>27</v>
      </c>
      <c r="E20" s="45"/>
      <c r="F20" s="45"/>
      <c r="G20" s="46" t="n">
        <v>4875</v>
      </c>
    </row>
    <row r="21" customFormat="false" ht="15" hidden="false" customHeight="true" outlineLevel="0" collapsed="false">
      <c r="B21" s="43" t="s">
        <v>28</v>
      </c>
      <c r="C21" s="43"/>
      <c r="D21" s="43"/>
      <c r="E21" s="43"/>
      <c r="F21" s="43"/>
      <c r="G21" s="47"/>
    </row>
    <row r="22" customFormat="false" ht="28.5" hidden="false" customHeight="true" outlineLevel="0" collapsed="false">
      <c r="B22" s="22" t="n">
        <v>4</v>
      </c>
      <c r="C22" s="34" t="s">
        <v>29</v>
      </c>
      <c r="D22" s="48" t="n">
        <v>1</v>
      </c>
      <c r="E22" s="49" t="s">
        <v>30</v>
      </c>
      <c r="F22" s="26" t="n">
        <v>82.34</v>
      </c>
      <c r="G22" s="50" t="n">
        <f aca="false">F22*D22</f>
        <v>82.34</v>
      </c>
    </row>
    <row r="23" customFormat="false" ht="15" hidden="false" customHeight="true" outlineLevel="0" collapsed="false">
      <c r="B23" s="22"/>
      <c r="C23" s="34" t="s">
        <v>31</v>
      </c>
      <c r="D23" s="51" t="n">
        <v>1</v>
      </c>
      <c r="E23" s="52" t="s">
        <v>32</v>
      </c>
      <c r="F23" s="53" t="n">
        <v>102.61</v>
      </c>
      <c r="G23" s="54" t="n">
        <f aca="false">F23*D23</f>
        <v>102.61</v>
      </c>
    </row>
    <row r="24" customFormat="false" ht="15" hidden="false" customHeight="true" outlineLevel="0" collapsed="false">
      <c r="B24" s="22"/>
      <c r="C24" s="55" t="s">
        <v>24</v>
      </c>
      <c r="D24" s="55"/>
      <c r="E24" s="55"/>
      <c r="F24" s="55"/>
      <c r="G24" s="56" t="n">
        <v>65</v>
      </c>
    </row>
    <row r="25" customFormat="false" ht="15" hidden="false" customHeight="true" outlineLevel="0" collapsed="false">
      <c r="B25" s="57" t="s">
        <v>33</v>
      </c>
      <c r="C25" s="57"/>
      <c r="D25" s="57"/>
      <c r="E25" s="57"/>
      <c r="F25" s="57"/>
      <c r="G25" s="47" t="n">
        <v>0</v>
      </c>
      <c r="H25" s="58"/>
      <c r="W25" s="59"/>
    </row>
    <row r="26" customFormat="false" ht="15" hidden="false" customHeight="false" outlineLevel="0" collapsed="false">
      <c r="B26" s="60" t="s">
        <v>34</v>
      </c>
      <c r="C26" s="60"/>
      <c r="D26" s="60"/>
      <c r="E26" s="60"/>
      <c r="F26" s="60"/>
      <c r="G26" s="47" t="n">
        <v>0</v>
      </c>
    </row>
    <row r="27" customFormat="false" ht="15.75" hidden="false" customHeight="false" outlineLevel="0" collapsed="false">
      <c r="B27" s="60" t="s">
        <v>35</v>
      </c>
      <c r="C27" s="60"/>
      <c r="D27" s="60"/>
      <c r="E27" s="60"/>
      <c r="F27" s="60"/>
      <c r="G27" s="47"/>
      <c r="H27" s="61"/>
      <c r="W27" s="59"/>
      <c r="X27" s="59"/>
    </row>
    <row r="28" customFormat="false" ht="45" hidden="false" customHeight="true" outlineLevel="0" collapsed="false">
      <c r="B28" s="22" t="n">
        <v>5</v>
      </c>
      <c r="C28" s="62" t="s">
        <v>36</v>
      </c>
      <c r="D28" s="63" t="s">
        <v>37</v>
      </c>
      <c r="E28" s="63"/>
      <c r="F28" s="63"/>
      <c r="G28" s="26" t="n">
        <v>29535.89</v>
      </c>
      <c r="H28" s="28"/>
      <c r="W28" s="59"/>
      <c r="X28" s="59"/>
    </row>
    <row r="29" customFormat="false" ht="13.8" hidden="false" customHeight="false" outlineLevel="0" collapsed="false">
      <c r="B29" s="22"/>
      <c r="C29" s="29" t="s">
        <v>38</v>
      </c>
      <c r="D29" s="30"/>
      <c r="E29" s="31"/>
      <c r="F29" s="32"/>
      <c r="G29" s="33" t="n">
        <v>74483</v>
      </c>
      <c r="H29" s="28"/>
      <c r="W29" s="59"/>
      <c r="X29" s="59"/>
    </row>
    <row r="30" customFormat="false" ht="15" hidden="false" customHeight="false" outlineLevel="0" collapsed="false">
      <c r="B30" s="22" t="n">
        <v>6</v>
      </c>
      <c r="C30" s="35" t="s">
        <v>39</v>
      </c>
      <c r="D30" s="26" t="n">
        <v>1</v>
      </c>
      <c r="E30" s="37" t="s">
        <v>30</v>
      </c>
      <c r="F30" s="26" t="n">
        <v>761.96</v>
      </c>
      <c r="G30" s="26" t="n">
        <f aca="false">D30*F30</f>
        <v>761.96</v>
      </c>
      <c r="H30" s="28"/>
      <c r="W30" s="59"/>
      <c r="X30" s="59"/>
    </row>
    <row r="31" customFormat="false" ht="15" hidden="false" customHeight="false" outlineLevel="0" collapsed="false">
      <c r="B31" s="22"/>
      <c r="C31" s="38" t="s">
        <v>24</v>
      </c>
      <c r="D31" s="39"/>
      <c r="E31" s="40"/>
      <c r="F31" s="41"/>
      <c r="G31" s="42" t="n">
        <v>365</v>
      </c>
      <c r="H31" s="28"/>
      <c r="W31" s="59"/>
      <c r="X31" s="59"/>
    </row>
    <row r="32" customFormat="false" ht="15" hidden="false" customHeight="true" outlineLevel="0" collapsed="false">
      <c r="B32" s="43" t="s">
        <v>40</v>
      </c>
      <c r="C32" s="43"/>
      <c r="D32" s="43"/>
      <c r="E32" s="43"/>
      <c r="F32" s="43"/>
      <c r="G32" s="47"/>
      <c r="W32" s="64"/>
      <c r="X32" s="64"/>
      <c r="Y32" s="64"/>
      <c r="Z32" s="64"/>
      <c r="AA32" s="64"/>
      <c r="AB32" s="64"/>
      <c r="AC32" s="64"/>
      <c r="AD32" s="64"/>
      <c r="AE32" s="64"/>
    </row>
    <row r="33" customFormat="false" ht="15" hidden="false" customHeight="true" outlineLevel="0" collapsed="false">
      <c r="B33" s="22" t="n">
        <v>7</v>
      </c>
      <c r="C33" s="23" t="s">
        <v>41</v>
      </c>
      <c r="D33" s="26" t="n">
        <f aca="false">C10</f>
        <v>7303.3</v>
      </c>
      <c r="E33" s="52" t="s">
        <v>42</v>
      </c>
      <c r="F33" s="26" t="n">
        <v>0.5</v>
      </c>
      <c r="G33" s="46" t="n">
        <f aca="false">C10*F33</f>
        <v>3651.65</v>
      </c>
      <c r="H33" s="28"/>
    </row>
    <row r="34" customFormat="false" ht="15" hidden="false" customHeight="true" outlineLevel="0" collapsed="false">
      <c r="B34" s="65" t="s">
        <v>43</v>
      </c>
      <c r="C34" s="65"/>
      <c r="D34" s="65"/>
      <c r="E34" s="65"/>
      <c r="F34" s="65"/>
      <c r="G34" s="66"/>
    </row>
    <row r="35" customFormat="false" ht="60" hidden="false" customHeight="false" outlineLevel="0" collapsed="false">
      <c r="B35" s="45" t="n">
        <v>8</v>
      </c>
      <c r="C35" s="67" t="s">
        <v>44</v>
      </c>
      <c r="D35" s="48" t="n">
        <v>1</v>
      </c>
      <c r="E35" s="25" t="s">
        <v>45</v>
      </c>
      <c r="F35" s="26" t="n">
        <v>566.09</v>
      </c>
      <c r="G35" s="46" t="n">
        <f aca="false">F35*D35</f>
        <v>566.09</v>
      </c>
      <c r="H35" s="68"/>
    </row>
    <row r="36" customFormat="false" ht="27" hidden="false" customHeight="true" outlineLevel="0" collapsed="false">
      <c r="B36" s="45" t="n">
        <v>9</v>
      </c>
      <c r="C36" s="34" t="s">
        <v>46</v>
      </c>
      <c r="D36" s="48" t="n">
        <v>0.02</v>
      </c>
      <c r="E36" s="49" t="s">
        <v>47</v>
      </c>
      <c r="F36" s="69" t="n">
        <v>45499</v>
      </c>
      <c r="G36" s="46" t="n">
        <f aca="false">F36*D36</f>
        <v>909.98</v>
      </c>
    </row>
    <row r="37" customFormat="false" ht="60" hidden="false" customHeight="false" outlineLevel="0" collapsed="false">
      <c r="B37" s="45" t="n">
        <v>10</v>
      </c>
      <c r="C37" s="67" t="s">
        <v>48</v>
      </c>
      <c r="D37" s="48" t="n">
        <v>3</v>
      </c>
      <c r="E37" s="25" t="s">
        <v>49</v>
      </c>
      <c r="F37" s="26" t="n">
        <v>548.93</v>
      </c>
      <c r="G37" s="46" t="n">
        <f aca="false">F37*D37</f>
        <v>1646.79</v>
      </c>
    </row>
    <row r="38" customFormat="false" ht="45.75" hidden="false" customHeight="true" outlineLevel="0" collapsed="false">
      <c r="B38" s="45" t="n">
        <v>11</v>
      </c>
      <c r="C38" s="23" t="s">
        <v>50</v>
      </c>
      <c r="D38" s="48" t="n">
        <v>1</v>
      </c>
      <c r="E38" s="25" t="s">
        <v>45</v>
      </c>
      <c r="F38" s="26" t="n">
        <v>606.61</v>
      </c>
      <c r="G38" s="46" t="n">
        <f aca="false">D38*F38</f>
        <v>606.61</v>
      </c>
    </row>
    <row r="39" customFormat="false" ht="15" hidden="false" customHeight="false" outlineLevel="0" collapsed="false">
      <c r="B39" s="60" t="s">
        <v>51</v>
      </c>
      <c r="C39" s="60"/>
      <c r="D39" s="60"/>
      <c r="E39" s="60"/>
      <c r="F39" s="60"/>
      <c r="G39" s="44"/>
    </row>
    <row r="40" customFormat="false" ht="15" hidden="false" customHeight="false" outlineLevel="0" collapsed="false">
      <c r="B40" s="22" t="n">
        <v>12</v>
      </c>
      <c r="C40" s="23" t="s">
        <v>51</v>
      </c>
      <c r="D40" s="70" t="n">
        <f aca="false">C10</f>
        <v>7303.3</v>
      </c>
      <c r="E40" s="71" t="s">
        <v>42</v>
      </c>
      <c r="F40" s="70" t="n">
        <v>3</v>
      </c>
      <c r="G40" s="72" t="n">
        <f aca="false">D40*F40</f>
        <v>21909.9</v>
      </c>
      <c r="H40" s="28"/>
    </row>
    <row r="41" customFormat="false" ht="13.9" hidden="false" customHeight="true" outlineLevel="0" collapsed="false">
      <c r="B41" s="73" t="s">
        <v>52</v>
      </c>
      <c r="C41" s="73"/>
      <c r="D41" s="73"/>
      <c r="E41" s="73"/>
      <c r="F41" s="73"/>
      <c r="G41" s="74"/>
    </row>
    <row r="42" customFormat="false" ht="15" hidden="false" customHeight="true" outlineLevel="0" collapsed="false">
      <c r="B42" s="22" t="n">
        <v>13</v>
      </c>
      <c r="C42" s="75" t="s">
        <v>53</v>
      </c>
      <c r="D42" s="76" t="n">
        <v>0</v>
      </c>
      <c r="E42" s="77" t="s">
        <v>54</v>
      </c>
      <c r="F42" s="26" t="n">
        <v>7.35</v>
      </c>
      <c r="G42" s="27" t="n">
        <f aca="false">F42*D42</f>
        <v>0</v>
      </c>
    </row>
    <row r="43" customFormat="false" ht="15" hidden="false" customHeight="true" outlineLevel="0" collapsed="false">
      <c r="B43" s="22" t="n">
        <v>14</v>
      </c>
      <c r="C43" s="78" t="s">
        <v>55</v>
      </c>
      <c r="D43" s="79" t="n">
        <v>0</v>
      </c>
      <c r="E43" s="25" t="s">
        <v>56</v>
      </c>
      <c r="F43" s="26" t="n">
        <v>78.26</v>
      </c>
      <c r="G43" s="80" t="n">
        <f aca="false">F43*D43</f>
        <v>0</v>
      </c>
    </row>
    <row r="44" customFormat="false" ht="15" hidden="false" customHeight="true" outlineLevel="0" collapsed="false">
      <c r="B44" s="22"/>
      <c r="C44" s="78" t="s">
        <v>57</v>
      </c>
      <c r="D44" s="79" t="n">
        <f aca="false">D43</f>
        <v>0</v>
      </c>
      <c r="E44" s="25" t="s">
        <v>56</v>
      </c>
      <c r="F44" s="26" t="n">
        <v>62.98</v>
      </c>
      <c r="G44" s="80" t="n">
        <f aca="false">F44*D44</f>
        <v>0</v>
      </c>
    </row>
    <row r="45" customFormat="false" ht="28.35" hidden="false" customHeight="true" outlineLevel="0" collapsed="false">
      <c r="B45" s="22"/>
      <c r="C45" s="81" t="s">
        <v>58</v>
      </c>
      <c r="D45" s="82" t="n">
        <v>24.81</v>
      </c>
      <c r="E45" s="25" t="s">
        <v>56</v>
      </c>
      <c r="F45" s="26" t="n">
        <v>62.98</v>
      </c>
      <c r="G45" s="80" t="n">
        <f aca="false">F45*D45</f>
        <v>1562.5338</v>
      </c>
    </row>
    <row r="46" customFormat="false" ht="15" hidden="false" customHeight="true" outlineLevel="0" collapsed="false">
      <c r="B46" s="22" t="n">
        <v>15</v>
      </c>
      <c r="C46" s="83" t="s">
        <v>59</v>
      </c>
      <c r="D46" s="84"/>
      <c r="E46" s="84"/>
      <c r="F46" s="85"/>
      <c r="G46" s="80"/>
    </row>
    <row r="47" customFormat="false" ht="15" hidden="false" customHeight="true" outlineLevel="0" collapsed="false">
      <c r="B47" s="22"/>
      <c r="C47" s="75" t="s">
        <v>60</v>
      </c>
      <c r="D47" s="86" t="n">
        <v>7.952</v>
      </c>
      <c r="E47" s="77" t="s">
        <v>56</v>
      </c>
      <c r="F47" s="26" t="n">
        <v>78.26</v>
      </c>
      <c r="G47" s="80" t="n">
        <f aca="false">F47*D47</f>
        <v>622.32352</v>
      </c>
    </row>
    <row r="48" customFormat="false" ht="15" hidden="false" customHeight="true" outlineLevel="0" collapsed="false">
      <c r="B48" s="22"/>
      <c r="C48" s="75" t="s">
        <v>61</v>
      </c>
      <c r="D48" s="87" t="n">
        <f aca="false">D47*0.066</f>
        <v>0.524832</v>
      </c>
      <c r="E48" s="77" t="s">
        <v>62</v>
      </c>
      <c r="F48" s="26" t="n">
        <v>4087.77</v>
      </c>
      <c r="G48" s="80" t="n">
        <f aca="false">F48*D48</f>
        <v>2145.39250464</v>
      </c>
    </row>
    <row r="49" customFormat="false" ht="15" hidden="false" customHeight="false" outlineLevel="0" collapsed="false">
      <c r="B49" s="60" t="s">
        <v>63</v>
      </c>
      <c r="C49" s="60"/>
      <c r="D49" s="60"/>
      <c r="E49" s="60"/>
      <c r="F49" s="60"/>
      <c r="G49" s="44"/>
    </row>
    <row r="50" customFormat="false" ht="15" hidden="false" customHeight="true" outlineLevel="0" collapsed="false">
      <c r="B50" s="22" t="n">
        <v>16</v>
      </c>
      <c r="C50" s="34" t="s">
        <v>64</v>
      </c>
      <c r="D50" s="88" t="n">
        <v>6.3</v>
      </c>
      <c r="E50" s="89" t="s">
        <v>65</v>
      </c>
      <c r="F50" s="48" t="n">
        <v>120139.45</v>
      </c>
      <c r="G50" s="27" t="n">
        <v>7568.79</v>
      </c>
    </row>
    <row r="51" customFormat="false" ht="15" hidden="false" customHeight="false" outlineLevel="0" collapsed="false">
      <c r="B51" s="22"/>
      <c r="C51" s="23" t="s">
        <v>66</v>
      </c>
      <c r="D51" s="88" t="n">
        <v>2.89</v>
      </c>
      <c r="E51" s="89" t="s">
        <v>65</v>
      </c>
      <c r="F51" s="90" t="n">
        <v>7641.11</v>
      </c>
      <c r="G51" s="27" t="n">
        <f aca="false">F51*D51%</f>
        <v>220.828079</v>
      </c>
    </row>
    <row r="52" customFormat="false" ht="13.8" hidden="false" customHeight="false" outlineLevel="0" collapsed="false">
      <c r="B52" s="22" t="n">
        <v>17</v>
      </c>
      <c r="C52" s="23" t="s">
        <v>67</v>
      </c>
      <c r="D52" s="91"/>
      <c r="E52" s="37"/>
      <c r="F52" s="26"/>
      <c r="G52" s="46" t="n">
        <v>639.84</v>
      </c>
      <c r="W52" s="59"/>
      <c r="Z52" s="92"/>
    </row>
    <row r="53" customFormat="false" ht="15" hidden="false" customHeight="false" outlineLevel="0" collapsed="false">
      <c r="B53" s="60" t="s">
        <v>68</v>
      </c>
      <c r="C53" s="60"/>
      <c r="D53" s="60"/>
      <c r="E53" s="60"/>
      <c r="F53" s="60"/>
      <c r="G53" s="44"/>
      <c r="W53" s="59"/>
      <c r="Z53" s="92"/>
    </row>
    <row r="54" customFormat="false" ht="30" hidden="false" customHeight="false" outlineLevel="0" collapsed="false">
      <c r="B54" s="93" t="n">
        <v>18</v>
      </c>
      <c r="C54" s="23" t="s">
        <v>69</v>
      </c>
      <c r="D54" s="26" t="n">
        <v>1</v>
      </c>
      <c r="E54" s="25" t="s">
        <v>70</v>
      </c>
      <c r="F54" s="26" t="n">
        <v>11494</v>
      </c>
      <c r="G54" s="46" t="n">
        <f aca="false">D54*F54</f>
        <v>11494</v>
      </c>
      <c r="W54" s="59"/>
      <c r="Z54" s="92"/>
    </row>
    <row r="55" customFormat="false" ht="15" hidden="false" customHeight="false" outlineLevel="0" collapsed="false">
      <c r="B55" s="94"/>
      <c r="C55" s="95" t="s">
        <v>71</v>
      </c>
      <c r="D55" s="96"/>
      <c r="E55" s="96"/>
      <c r="F55" s="96"/>
      <c r="G55" s="97" t="n">
        <f aca="false">SUM(G13:G54)</f>
        <v>204891.96690364</v>
      </c>
    </row>
    <row r="56" customFormat="false" ht="15.6" hidden="false" customHeight="true" outlineLevel="0" collapsed="false">
      <c r="B56" s="98" t="s">
        <v>72</v>
      </c>
      <c r="C56" s="98"/>
      <c r="D56" s="98"/>
      <c r="E56" s="98"/>
      <c r="F56" s="98"/>
      <c r="G56" s="99" t="n">
        <f aca="false">G55</f>
        <v>204891.96690364</v>
      </c>
    </row>
    <row r="57" customFormat="false" ht="17.25" hidden="false" customHeight="true" outlineLevel="0" collapsed="false">
      <c r="B57" s="10" t="s">
        <v>73</v>
      </c>
      <c r="C57" s="10"/>
      <c r="D57" s="10"/>
      <c r="E57" s="10"/>
      <c r="F57" s="10"/>
      <c r="G57" s="10"/>
    </row>
    <row r="58" customFormat="false" ht="14.25" hidden="false" customHeight="true" outlineLevel="0" collapsed="false">
      <c r="B58" s="100" t="s">
        <v>74</v>
      </c>
      <c r="C58" s="100"/>
      <c r="D58" s="100"/>
      <c r="E58" s="100"/>
      <c r="F58" s="100"/>
      <c r="G58" s="100"/>
    </row>
    <row r="59" customFormat="false" ht="33.75" hidden="false" customHeight="true" outlineLevel="0" collapsed="false">
      <c r="B59" s="10" t="s">
        <v>75</v>
      </c>
      <c r="C59" s="10"/>
      <c r="D59" s="10"/>
      <c r="E59" s="10"/>
      <c r="F59" s="10"/>
      <c r="G59" s="10"/>
    </row>
    <row r="60" customFormat="false" ht="6.6" hidden="false" customHeight="true" outlineLevel="0" collapsed="false">
      <c r="B60" s="4"/>
      <c r="C60" s="5"/>
      <c r="D60" s="5"/>
      <c r="E60" s="5"/>
      <c r="F60" s="5"/>
      <c r="G60" s="5"/>
    </row>
    <row r="61" customFormat="false" ht="15" hidden="false" customHeight="true" outlineLevel="0" collapsed="false">
      <c r="B61" s="101" t="s">
        <v>76</v>
      </c>
      <c r="C61" s="101"/>
      <c r="D61" s="101"/>
      <c r="E61" s="101"/>
      <c r="F61" s="101"/>
      <c r="G61" s="101"/>
    </row>
    <row r="62" customFormat="false" ht="10.5" hidden="false" customHeight="true" outlineLevel="0" collapsed="false">
      <c r="B62" s="5"/>
      <c r="C62" s="5"/>
      <c r="D62" s="5"/>
      <c r="E62" s="5"/>
      <c r="F62" s="5"/>
      <c r="G62" s="5"/>
    </row>
    <row r="63" customFormat="false" ht="15" hidden="false" customHeight="false" outlineLevel="0" collapsed="false">
      <c r="B63" s="102" t="s">
        <v>77</v>
      </c>
      <c r="C63" s="102"/>
      <c r="D63" s="102"/>
      <c r="E63" s="102"/>
      <c r="F63" s="102"/>
      <c r="G63" s="102"/>
    </row>
    <row r="64" customFormat="false" ht="15.75" hidden="false" customHeight="false" outlineLevel="0" collapsed="false">
      <c r="C64" s="13"/>
      <c r="D64" s="13"/>
      <c r="E64" s="13"/>
      <c r="F64" s="13"/>
      <c r="G64" s="13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  <row r="313" customFormat="false" ht="15" hidden="false" customHeight="false" outlineLevel="0" collapsed="false">
      <c r="C313" s="4"/>
      <c r="D313" s="4"/>
      <c r="E313" s="4"/>
      <c r="F313" s="4"/>
    </row>
    <row r="314" customFormat="false" ht="15" hidden="false" customHeight="false" outlineLevel="0" collapsed="false">
      <c r="C314" s="4"/>
      <c r="D314" s="4"/>
      <c r="E314" s="4"/>
      <c r="F314" s="4"/>
    </row>
    <row r="315" customFormat="false" ht="15" hidden="false" customHeight="false" outlineLevel="0" collapsed="false">
      <c r="C315" s="4"/>
      <c r="D315" s="4"/>
      <c r="E315" s="4"/>
      <c r="F315" s="4"/>
    </row>
    <row r="316" customFormat="false" ht="15" hidden="false" customHeight="false" outlineLevel="0" collapsed="false">
      <c r="C316" s="4"/>
      <c r="D316" s="4"/>
      <c r="E316" s="4"/>
      <c r="F316" s="4"/>
    </row>
    <row r="317" customFormat="false" ht="15" hidden="false" customHeight="false" outlineLevel="0" collapsed="false">
      <c r="C317" s="4"/>
      <c r="D317" s="4"/>
      <c r="E317" s="4"/>
      <c r="F317" s="4"/>
    </row>
    <row r="318" customFormat="false" ht="15" hidden="false" customHeight="false" outlineLevel="0" collapsed="false">
      <c r="C318" s="4"/>
      <c r="D318" s="4"/>
      <c r="E318" s="4"/>
      <c r="F318" s="4"/>
    </row>
    <row r="319" customFormat="false" ht="15" hidden="false" customHeight="false" outlineLevel="0" collapsed="false">
      <c r="C319" s="4"/>
      <c r="D319" s="4"/>
      <c r="E319" s="4"/>
      <c r="F319" s="4"/>
    </row>
    <row r="320" customFormat="false" ht="15" hidden="false" customHeight="false" outlineLevel="0" collapsed="false">
      <c r="C320" s="4"/>
      <c r="D320" s="4"/>
      <c r="E320" s="4"/>
      <c r="F320" s="4"/>
    </row>
    <row r="321" customFormat="false" ht="15" hidden="false" customHeight="false" outlineLevel="0" collapsed="false">
      <c r="C321" s="4"/>
      <c r="D321" s="4"/>
      <c r="E321" s="4"/>
      <c r="F321" s="4"/>
    </row>
    <row r="322" customFormat="false" ht="15" hidden="false" customHeight="false" outlineLevel="0" collapsed="false">
      <c r="C322" s="4"/>
      <c r="D322" s="4"/>
      <c r="E322" s="4"/>
      <c r="F322" s="4"/>
    </row>
    <row r="323" customFormat="false" ht="15" hidden="false" customHeight="false" outlineLevel="0" collapsed="false">
      <c r="C323" s="4"/>
      <c r="D323" s="4"/>
      <c r="E323" s="4"/>
      <c r="F323" s="4"/>
    </row>
  </sheetData>
  <mergeCells count="38">
    <mergeCell ref="C1:G1"/>
    <mergeCell ref="B3:G3"/>
    <mergeCell ref="B4:G4"/>
    <mergeCell ref="B6:C6"/>
    <mergeCell ref="F6:G6"/>
    <mergeCell ref="B8:G8"/>
    <mergeCell ref="H8:L8"/>
    <mergeCell ref="B9:G9"/>
    <mergeCell ref="B12:F12"/>
    <mergeCell ref="B13:B16"/>
    <mergeCell ref="B17:B18"/>
    <mergeCell ref="B19:F19"/>
    <mergeCell ref="D20:F20"/>
    <mergeCell ref="B21:F21"/>
    <mergeCell ref="B22:B24"/>
    <mergeCell ref="C24:F24"/>
    <mergeCell ref="B25:F25"/>
    <mergeCell ref="B26:F26"/>
    <mergeCell ref="B27:F27"/>
    <mergeCell ref="B28:B29"/>
    <mergeCell ref="D28:F28"/>
    <mergeCell ref="B30:B31"/>
    <mergeCell ref="B32:F32"/>
    <mergeCell ref="W32:AE32"/>
    <mergeCell ref="B34:F34"/>
    <mergeCell ref="B39:F39"/>
    <mergeCell ref="B41:F41"/>
    <mergeCell ref="B43:B45"/>
    <mergeCell ref="B46:B48"/>
    <mergeCell ref="B49:F49"/>
    <mergeCell ref="B50:B51"/>
    <mergeCell ref="B53:F53"/>
    <mergeCell ref="B56:F56"/>
    <mergeCell ref="B57:G57"/>
    <mergeCell ref="B58:G58"/>
    <mergeCell ref="B59:G59"/>
    <mergeCell ref="B61:G61"/>
    <mergeCell ref="B63:G63"/>
  </mergeCells>
  <hyperlinks>
    <hyperlink ref="B58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6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Лидия</dc:creator>
  <dc:description/>
  <dc:language>ru-RU</dc:language>
  <cp:lastModifiedBy/>
  <cp:lastPrinted>2024-08-05T12:55:57Z</cp:lastPrinted>
  <dcterms:modified xsi:type="dcterms:W3CDTF">2026-03-10T16:40:53Z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