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<sst xmlns="http://schemas.openxmlformats.org/spreadsheetml/2006/main" count="70" uniqueCount="63">
  <si>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</si>
  <si>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</si>
  <si>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</si>
  <si>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</si>
  <si>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 Собственники помещений в многоквартирном доме, расположенном по адресу: г.Тихорецк, ул.Красноармейская, д.51, именуемые в дальнейшем «Заказчик», в лице председателя Совета МКД Щербаля Андрея Анатольевича, 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</si>
  <si>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22у/2017 от 01.08.2017 г.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51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Красноармейская: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</si>
  <si>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</si>
  <si>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</si>
  <si>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</si>
  <si>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</si>
  <si>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</si>
  <si>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</si>
  <si>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</si>
  <si>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подъездов, земельного участка 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</si>
  <si>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</si>
  <si>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</si>
  <si>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</si>
  <si>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Технический осмотр общего имущества (весенний) с составлением акта</t>
  </si>
  <si>
    <t xml:space="preserve">Содержание подвалов</t>
  </si>
  <si>
    <t xml:space="preserve">Содержание зеленых насаждений (кроме клумб), вывоз мусора</t>
  </si>
  <si>
    <t xml:space="preserve">Содержание ИС водоснабжения, водоотведения, ЦО, электроснабжения</t>
  </si>
  <si>
    <t xml:space="preserve">Плановый осмотр системы ЦО, водоснабжения и водоотведения в подвальном помещении</t>
  </si>
  <si>
    <t xml:space="preserve">1000 кв.м пл. подвала </t>
  </si>
  <si>
    <t xml:space="preserve">Снятие показаний ИПУ, ОДПУ электроэнергии, обработка, передача в РСО</t>
  </si>
  <si>
    <t xml:space="preserve">1 прибор учета</t>
  </si>
  <si>
    <t xml:space="preserve">Содержание систем вентиляции, ВДГО</t>
  </si>
  <si>
    <t xml:space="preserve">Содержание конструктивных элементов</t>
  </si>
  <si>
    <t xml:space="preserve">Содержание шлагбаумв, системы видеонаблюдения</t>
  </si>
  <si>
    <t xml:space="preserve">Оплачены услуги видеонаблюдения, 1/2 ст-ти (от 2720,0руб.)</t>
  </si>
  <si>
    <t xml:space="preserve">ПАО "Ростелеком"</t>
  </si>
  <si>
    <t xml:space="preserve">Ежемесячное ТО оборудования шлагбаума, 1/2 стоимости (от 3000,00 руб.) </t>
  </si>
  <si>
    <t xml:space="preserve">ИП Тарасенко А.В.</t>
  </si>
  <si>
    <t xml:space="preserve">Ремонт общего имущества</t>
  </si>
  <si>
    <t xml:space="preserve">Перерасчет в связи с частичным возмещением  виновником ущерба за повреждение шлагбаума, 1/2 от 30000,0руб.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</si>
  <si>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</si>
  <si>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</si>
  <si>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</si>
  <si>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водопровода, канализации и горячего водоснабжения: кв.20,26,29. Выявление причины отсутствия ГВС. Устранение (Причина: перекрыт кран на п/суш. в кв.29), заявка № 1319</t>
  </si>
  <si>
    <t xml:space="preserve">1 квартира</t>
  </si>
  <si>
    <t xml:space="preserve">Коммунальные ресурсы на СОИ</t>
  </si>
  <si>
    <t xml:space="preserve">Электрическая энергия  за декабрь 2025 (ТНС)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</si>
  <si>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</si>
  <si>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</si>
  <si>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</si>
  <si>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(РВК-Тихорецк)</t>
  </si>
  <si>
    <t xml:space="preserve">Водоотведение за декабрь 2025 от ГВС (РВК-Тихорецк)</t>
  </si>
  <si>
    <t xml:space="preserve">Горячая вода за декабрь 2025 (ООО 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</si>
  <si>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</si>
  <si>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</si>
  <si>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</si>
  <si>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</si>
  <si>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</si>
  <si>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%</t>
  </si>
  <si>
    <t xml:space="preserve">Услуги ТРКЦ 2,89% на КР СОИ ГВС</t>
  </si>
  <si>
    <t xml:space="preserve">Услуги банка</t>
  </si>
  <si>
    <t xml:space="preserve">Дополнительные услуги</t>
  </si>
  <si>
    <t xml:space="preserve">ИТОГО:</t>
  </si>
  <si>
    <t xml:space="preserve"> 2. Всего за период с 01.01.2026г по 31.01.2026г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</si>
  <si>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</si>
  <si>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</si>
  <si>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</si>
  <si>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0"/>
        <color rgb="FF000000"/>
        <rFont val="Times New Roman"/>
        <family val="1"/>
        <charset val="204"/>
      </rPr>
      <t xml:space="preserve">ИСПОЛНИТЕЛЬ   </t>
    </r>
    <r>
      <rPr>
        <sz val="10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</si>
  <si>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0"/>
        <color rgb="FF000000"/>
        <rFont val="Times New Roman"/>
        <family val="1"/>
        <charset val="204"/>
      </rPr>
      <t xml:space="preserve">ЗАКАЗЧИК </t>
    </r>
    <r>
      <rPr>
        <sz val="10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</si>
</sst>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dd/mm/yyyy"/>
    <numFmt numFmtId="167" formatCode="#,##0.00"/>
    <numFmt numFmtId="168" formatCode="_-* #,##0.00\ _₽_-;\-* #,##0.00\ _₽_-;_-* \-??\ _₽_-;_-@_-"/>
    <numFmt numFmtId="169" formatCode="0.000"/>
    <numFmt numFmtId="170" formatCode="0.0000"/>
    <numFmt numFmtId="171" formatCode="#,##0.00&quot;р.&quot;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16"/>
      <color rgb="FFFF0000"/>
      <name val="Calibri"/>
      <family val="2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DEADA"/>
      </patternFill>
    </fill>
    <fill>
      <patternFill patternType="solid">
        <fgColor rgb="FFFDEADA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71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H1048576"/>
  <sheetViews>
    <sheetView showFormulas="false" showGridLines="true" showRowColHeaders="true" showZeros="true" rightToLeft="false" tabSelected="true" showOutlineSymbols="true" defaultGridColor="true" view="pageBreakPreview" topLeftCell="A8" colorId="64" zoomScale="100" zoomScaleNormal="100" zoomScalePageLayoutView="100" workbookViewId="0">
      <selection pane="topLeft" activeCell="W17" activeCellId="0" sqref="W17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4.86"/>
    <col collapsed="false" customWidth="true" hidden="false" outlineLevel="0" max="3" min="3" style="0" width="50.41"/>
    <col collapsed="false" customWidth="true" hidden="false" outlineLevel="0" max="4" min="4" style="0" width="9.42"/>
    <col collapsed="false" customWidth="true" hidden="false" outlineLevel="0" max="5" min="5" style="0" width="9.85"/>
    <col collapsed="false" customWidth="true" hidden="false" outlineLevel="0" max="6" min="6" style="0" width="10.29"/>
    <col collapsed="false" customWidth="true" hidden="false" outlineLevel="0" max="7" min="7" style="0" width="11.86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44"/>
    <col collapsed="false" customWidth="true" hidden="false" outlineLevel="0" max="24" min="24" style="0" width="10"/>
    <col collapsed="false" customWidth="true" hidden="false" outlineLevel="0" max="25" min="25" style="0" width="13.57"/>
    <col collapsed="false" customWidth="true" hidden="false" outlineLevel="0" max="28" min="28" style="0" width="9.59"/>
    <col collapsed="false" customWidth="true" hidden="false" outlineLevel="0" max="30" min="30" style="0" width="31.0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3" hidden="false" customHeight="true" outlineLevel="0" collapsed="false"/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4.5" hidden="false" customHeight="true" outlineLevel="0" collapsed="false">
      <c r="B5" s="4"/>
      <c r="C5" s="5"/>
      <c r="D5" s="5"/>
      <c r="E5" s="5"/>
      <c r="F5" s="5"/>
      <c r="G5" s="5"/>
    </row>
    <row r="6" customFormat="false" ht="14.2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78" hidden="false" customHeight="true" outlineLevel="0" collapsed="false">
      <c r="B7" s="8" t="s">
        <v>4</v>
      </c>
      <c r="C7" s="8"/>
      <c r="D7" s="8"/>
      <c r="E7" s="8"/>
      <c r="F7" s="8"/>
      <c r="G7" s="8"/>
      <c r="W7" s="9"/>
    </row>
    <row r="8" customFormat="false" ht="57.75" hidden="false" customHeight="true" outlineLevel="0" collapsed="false">
      <c r="B8" s="10" t="s">
        <v>5</v>
      </c>
      <c r="C8" s="10"/>
      <c r="D8" s="10"/>
      <c r="E8" s="10"/>
      <c r="F8" s="10"/>
      <c r="G8" s="10"/>
      <c r="W8" s="11"/>
      <c r="X8" s="11"/>
    </row>
    <row r="9" customFormat="false" ht="13.5" hidden="false" customHeight="true" outlineLevel="0" collapsed="false">
      <c r="B9" s="12" t="s">
        <v>6</v>
      </c>
      <c r="C9" s="13" t="n">
        <v>2790</v>
      </c>
      <c r="D9" s="5"/>
      <c r="E9" s="5"/>
      <c r="F9" s="5"/>
      <c r="G9" s="14"/>
    </row>
    <row r="10" customFormat="false" ht="30.75" hidden="false" customHeight="true" outlineLevel="0" collapsed="false">
      <c r="B10" s="15" t="s">
        <v>7</v>
      </c>
      <c r="C10" s="16" t="s">
        <v>8</v>
      </c>
      <c r="D10" s="16" t="s">
        <v>9</v>
      </c>
      <c r="E10" s="16" t="s">
        <v>10</v>
      </c>
      <c r="F10" s="16" t="s">
        <v>11</v>
      </c>
      <c r="G10" s="17" t="s">
        <v>12</v>
      </c>
      <c r="W10" s="18"/>
    </row>
    <row r="11" customFormat="false" ht="15" hidden="false" customHeight="true" outlineLevel="0" collapsed="false">
      <c r="B11" s="19" t="s">
        <v>13</v>
      </c>
      <c r="C11" s="19"/>
      <c r="D11" s="19"/>
      <c r="E11" s="19"/>
      <c r="F11" s="19"/>
      <c r="G11" s="2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21"/>
    </row>
    <row r="12" customFormat="false" ht="25.35" hidden="false" customHeight="false" outlineLevel="0" collapsed="false">
      <c r="B12" s="22" t="n">
        <v>1</v>
      </c>
      <c r="C12" s="23" t="s">
        <v>14</v>
      </c>
      <c r="D12" s="24" t="s">
        <v>15</v>
      </c>
      <c r="E12" s="25" t="s">
        <v>16</v>
      </c>
      <c r="F12" s="26" t="n">
        <v>4.85</v>
      </c>
      <c r="G12" s="27" t="n">
        <f aca="false">F12*C9</f>
        <v>13531.5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28"/>
      <c r="X12" s="29"/>
      <c r="Y12" s="29"/>
      <c r="Z12" s="29"/>
      <c r="AA12" s="28"/>
      <c r="AB12" s="29"/>
      <c r="AC12" s="29"/>
      <c r="AD12" s="29"/>
    </row>
    <row r="13" customFormat="false" ht="15" hidden="true" customHeight="false" outlineLevel="0" collapsed="false">
      <c r="B13" s="30" t="s">
        <v>17</v>
      </c>
      <c r="C13" s="30"/>
      <c r="D13" s="30"/>
      <c r="E13" s="30"/>
      <c r="F13" s="30"/>
      <c r="G13" s="3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customFormat="false" ht="15" hidden="false" customHeight="true" outlineLevel="0" collapsed="false">
      <c r="B14" s="32" t="s">
        <v>18</v>
      </c>
      <c r="C14" s="32"/>
      <c r="D14" s="32"/>
      <c r="E14" s="32"/>
      <c r="F14" s="32"/>
      <c r="G14" s="33" t="n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customFormat="false" ht="15" hidden="false" customHeight="true" outlineLevel="0" collapsed="false">
      <c r="B15" s="32" t="s">
        <v>19</v>
      </c>
      <c r="C15" s="32"/>
      <c r="D15" s="32"/>
      <c r="E15" s="32"/>
      <c r="F15" s="32"/>
      <c r="G15" s="33" t="n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customFormat="false" ht="15" hidden="false" customHeight="false" outlineLevel="0" collapsed="false">
      <c r="B16" s="34" t="s">
        <v>20</v>
      </c>
      <c r="C16" s="34"/>
      <c r="D16" s="34"/>
      <c r="E16" s="34"/>
      <c r="F16" s="34"/>
      <c r="G16" s="3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customFormat="false" ht="30" hidden="false" customHeight="false" outlineLevel="0" collapsed="false">
      <c r="B17" s="36" t="n">
        <v>2</v>
      </c>
      <c r="C17" s="37" t="s">
        <v>21</v>
      </c>
      <c r="D17" s="38" t="n">
        <v>0.2</v>
      </c>
      <c r="E17" s="39" t="s">
        <v>22</v>
      </c>
      <c r="F17" s="26" t="n">
        <v>3738.25</v>
      </c>
      <c r="G17" s="40" t="n">
        <f aca="false">F17*D17</f>
        <v>747.65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customFormat="false" ht="30" hidden="false" customHeight="false" outlineLevel="0" collapsed="false">
      <c r="B18" s="36" t="n">
        <v>3</v>
      </c>
      <c r="C18" s="37" t="s">
        <v>23</v>
      </c>
      <c r="D18" s="38" t="n">
        <v>60</v>
      </c>
      <c r="E18" s="25" t="s">
        <v>24</v>
      </c>
      <c r="F18" s="26" t="n">
        <v>35.6</v>
      </c>
      <c r="G18" s="40" t="n">
        <f aca="false">F18*D18</f>
        <v>2136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28"/>
      <c r="X18" s="29"/>
      <c r="Y18" s="29"/>
      <c r="Z18" s="29"/>
      <c r="AA18" s="29"/>
    </row>
    <row r="19" customFormat="false" ht="15" hidden="false" customHeight="false" outlineLevel="0" collapsed="false">
      <c r="B19" s="34" t="s">
        <v>25</v>
      </c>
      <c r="C19" s="34"/>
      <c r="D19" s="34"/>
      <c r="E19" s="34"/>
      <c r="F19" s="34"/>
      <c r="G19" s="35" t="n"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customFormat="false" ht="15" hidden="false" customHeight="false" outlineLevel="0" collapsed="false">
      <c r="B20" s="34" t="s">
        <v>26</v>
      </c>
      <c r="C20" s="34"/>
      <c r="D20" s="34"/>
      <c r="E20" s="34"/>
      <c r="F20" s="34"/>
      <c r="G20" s="35" t="n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41"/>
    </row>
    <row r="21" customFormat="false" ht="15" hidden="false" customHeight="false" outlineLevel="0" collapsed="false">
      <c r="B21" s="34" t="s">
        <v>27</v>
      </c>
      <c r="C21" s="34"/>
      <c r="D21" s="34"/>
      <c r="E21" s="34"/>
      <c r="F21" s="34"/>
      <c r="G21" s="3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41"/>
    </row>
    <row r="22" customFormat="false" ht="30" hidden="false" customHeight="false" outlineLevel="0" collapsed="false">
      <c r="B22" s="42" t="n">
        <v>4</v>
      </c>
      <c r="C22" s="23" t="s">
        <v>28</v>
      </c>
      <c r="D22" s="42" t="s">
        <v>29</v>
      </c>
      <c r="E22" s="42"/>
      <c r="F22" s="42"/>
      <c r="G22" s="40" t="n">
        <v>1360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43"/>
    </row>
    <row r="23" customFormat="false" ht="30" hidden="false" customHeight="false" outlineLevel="0" collapsed="false">
      <c r="B23" s="42" t="n">
        <v>5</v>
      </c>
      <c r="C23" s="44" t="s">
        <v>30</v>
      </c>
      <c r="D23" s="42" t="s">
        <v>31</v>
      </c>
      <c r="E23" s="42"/>
      <c r="F23" s="42"/>
      <c r="G23" s="40" t="n">
        <v>1500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43"/>
    </row>
    <row r="24" customFormat="false" ht="15.75" hidden="false" customHeight="false" outlineLevel="0" collapsed="false">
      <c r="B24" s="45" t="s">
        <v>32</v>
      </c>
      <c r="C24" s="45"/>
      <c r="D24" s="45"/>
      <c r="E24" s="45"/>
      <c r="F24" s="45"/>
      <c r="G24" s="46" t="n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21"/>
      <c r="Y24" s="47"/>
      <c r="Z24" s="48"/>
      <c r="AA24" s="49"/>
      <c r="AB24" s="50"/>
      <c r="AC24" s="50"/>
      <c r="AD24" s="51"/>
      <c r="AE24" s="51"/>
      <c r="AF24" s="52"/>
      <c r="AG24" s="53"/>
      <c r="AH24" s="54"/>
    </row>
    <row r="25" customFormat="false" ht="31.5" hidden="false" customHeight="true" outlineLevel="0" collapsed="false">
      <c r="B25" s="42" t="n">
        <v>6</v>
      </c>
      <c r="C25" s="44" t="s">
        <v>33</v>
      </c>
      <c r="D25" s="44"/>
      <c r="E25" s="44"/>
      <c r="F25" s="44"/>
      <c r="G25" s="40" t="n">
        <v>-15000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21"/>
      <c r="Y25" s="47"/>
      <c r="Z25" s="48"/>
      <c r="AA25" s="49"/>
      <c r="AB25" s="50"/>
      <c r="AC25" s="50"/>
      <c r="AD25" s="51"/>
      <c r="AE25" s="51"/>
      <c r="AF25" s="52"/>
      <c r="AG25" s="53"/>
      <c r="AH25" s="54"/>
    </row>
    <row r="26" customFormat="false" ht="15.75" hidden="false" customHeight="true" outlineLevel="0" collapsed="false">
      <c r="B26" s="55" t="s">
        <v>34</v>
      </c>
      <c r="C26" s="55"/>
      <c r="D26" s="55"/>
      <c r="E26" s="55"/>
      <c r="F26" s="55"/>
      <c r="G26" s="5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7"/>
    </row>
    <row r="27" customFormat="false" ht="15" hidden="false" customHeight="false" outlineLevel="0" collapsed="false">
      <c r="B27" s="42" t="n">
        <v>7</v>
      </c>
      <c r="C27" s="23" t="s">
        <v>34</v>
      </c>
      <c r="D27" s="26" t="n">
        <f aca="false">C9</f>
        <v>2790</v>
      </c>
      <c r="E27" s="58" t="s">
        <v>35</v>
      </c>
      <c r="F27" s="26" t="n">
        <v>0.54</v>
      </c>
      <c r="G27" s="40" t="n">
        <f aca="false">D27*F27</f>
        <v>1506.6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customFormat="false" ht="15" hidden="false" customHeight="true" outlineLevel="0" collapsed="false">
      <c r="B28" s="55" t="s">
        <v>36</v>
      </c>
      <c r="C28" s="55"/>
      <c r="D28" s="55"/>
      <c r="E28" s="55"/>
      <c r="F28" s="55"/>
      <c r="G28" s="3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customFormat="false" ht="60" hidden="false" customHeight="false" outlineLevel="0" collapsed="false">
      <c r="B29" s="59" t="n">
        <v>8</v>
      </c>
      <c r="C29" s="23" t="s">
        <v>37</v>
      </c>
      <c r="D29" s="60" t="n">
        <v>2</v>
      </c>
      <c r="E29" s="61" t="s">
        <v>38</v>
      </c>
      <c r="F29" s="60" t="n">
        <v>560.74</v>
      </c>
      <c r="G29" s="26" t="n">
        <f aca="false">D29*F29</f>
        <v>1121.48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customFormat="false" ht="15" hidden="false" customHeight="false" outlineLevel="0" collapsed="false">
      <c r="B30" s="62" t="s">
        <v>39</v>
      </c>
      <c r="C30" s="62"/>
      <c r="D30" s="62"/>
      <c r="E30" s="62"/>
      <c r="F30" s="62"/>
      <c r="G30" s="3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Y30" s="41"/>
    </row>
    <row r="31" customFormat="false" ht="15" hidden="false" customHeight="true" outlineLevel="0" collapsed="false">
      <c r="B31" s="42" t="n">
        <v>9</v>
      </c>
      <c r="C31" s="63" t="s">
        <v>40</v>
      </c>
      <c r="D31" s="64" t="n">
        <v>713</v>
      </c>
      <c r="E31" s="65" t="s">
        <v>41</v>
      </c>
      <c r="F31" s="26" t="n">
        <v>7.35</v>
      </c>
      <c r="G31" s="27" t="n">
        <f aca="false">F31*D31</f>
        <v>5240.55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43"/>
    </row>
    <row r="32" customFormat="false" ht="15" hidden="false" customHeight="true" outlineLevel="0" collapsed="false">
      <c r="B32" s="42" t="n">
        <v>10</v>
      </c>
      <c r="C32" s="23" t="s">
        <v>42</v>
      </c>
      <c r="D32" s="66" t="n">
        <v>12.172</v>
      </c>
      <c r="E32" s="25" t="s">
        <v>43</v>
      </c>
      <c r="F32" s="26" t="n">
        <v>78.26</v>
      </c>
      <c r="G32" s="40" t="n">
        <f aca="false">F32*D32</f>
        <v>952.58072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43"/>
    </row>
    <row r="33" customFormat="false" ht="26.85" hidden="false" customHeight="true" outlineLevel="0" collapsed="false">
      <c r="B33" s="42"/>
      <c r="C33" s="23" t="s">
        <v>44</v>
      </c>
      <c r="D33" s="66" t="n">
        <f aca="false">D32</f>
        <v>12.172</v>
      </c>
      <c r="E33" s="25" t="s">
        <v>43</v>
      </c>
      <c r="F33" s="26" t="n">
        <v>62.98</v>
      </c>
      <c r="G33" s="40" t="n">
        <f aca="false">F33*D33</f>
        <v>766.59256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43"/>
    </row>
    <row r="34" customFormat="false" ht="29.1" hidden="false" customHeight="true" outlineLevel="0" collapsed="false">
      <c r="B34" s="42"/>
      <c r="C34" s="23" t="s">
        <v>45</v>
      </c>
      <c r="D34" s="67" t="n">
        <v>0</v>
      </c>
      <c r="E34" s="25" t="s">
        <v>43</v>
      </c>
      <c r="F34" s="26" t="n">
        <v>62.98</v>
      </c>
      <c r="G34" s="40" t="n">
        <f aca="false">F34*D34</f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43"/>
    </row>
    <row r="35" customFormat="false" ht="15" hidden="false" customHeight="true" outlineLevel="0" collapsed="false">
      <c r="B35" s="42" t="n">
        <v>11</v>
      </c>
      <c r="C35" s="23" t="s">
        <v>46</v>
      </c>
      <c r="D35" s="23"/>
      <c r="E35" s="23"/>
      <c r="F35" s="68"/>
      <c r="G35" s="4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43"/>
    </row>
    <row r="36" customFormat="false" ht="15" hidden="false" customHeight="true" outlineLevel="0" collapsed="false">
      <c r="B36" s="42"/>
      <c r="C36" s="69" t="s">
        <v>47</v>
      </c>
      <c r="D36" s="70" t="n">
        <v>9.278</v>
      </c>
      <c r="E36" s="25" t="s">
        <v>43</v>
      </c>
      <c r="F36" s="26" t="n">
        <v>78.26</v>
      </c>
      <c r="G36" s="40" t="n">
        <f aca="false">F36*D36</f>
        <v>726.09628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43"/>
    </row>
    <row r="37" customFormat="false" ht="15" hidden="false" customHeight="true" outlineLevel="0" collapsed="false">
      <c r="B37" s="42"/>
      <c r="C37" s="69" t="s">
        <v>48</v>
      </c>
      <c r="D37" s="71" t="n">
        <f aca="false">D36*0.066</f>
        <v>0.612348</v>
      </c>
      <c r="E37" s="25" t="s">
        <v>49</v>
      </c>
      <c r="F37" s="26" t="n">
        <v>4087.77</v>
      </c>
      <c r="G37" s="40" t="n">
        <f aca="false">F37*D37</f>
        <v>2503.13778396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43"/>
    </row>
    <row r="38" customFormat="false" ht="15" hidden="false" customHeight="false" outlineLevel="0" collapsed="false">
      <c r="B38" s="72" t="s">
        <v>50</v>
      </c>
      <c r="C38" s="72"/>
      <c r="D38" s="72"/>
      <c r="E38" s="72"/>
      <c r="F38" s="72"/>
      <c r="G38" s="3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43"/>
    </row>
    <row r="39" customFormat="false" ht="15" hidden="false" customHeight="false" outlineLevel="0" collapsed="false">
      <c r="B39" s="42" t="n">
        <v>12</v>
      </c>
      <c r="C39" s="23" t="s">
        <v>50</v>
      </c>
      <c r="D39" s="26" t="n">
        <f aca="false">C9</f>
        <v>2790</v>
      </c>
      <c r="E39" s="58" t="s">
        <v>35</v>
      </c>
      <c r="F39" s="26" t="n">
        <v>3.02</v>
      </c>
      <c r="G39" s="40" t="n">
        <f aca="false">D39*F39</f>
        <v>8425.8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43"/>
    </row>
    <row r="40" customFormat="false" ht="15" hidden="false" customHeight="false" outlineLevel="0" collapsed="false">
      <c r="B40" s="72" t="s">
        <v>51</v>
      </c>
      <c r="C40" s="72"/>
      <c r="D40" s="72"/>
      <c r="E40" s="72"/>
      <c r="F40" s="72"/>
      <c r="G40" s="7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43"/>
    </row>
    <row r="41" customFormat="false" ht="15.6" hidden="false" customHeight="true" outlineLevel="0" collapsed="false">
      <c r="B41" s="42" t="n">
        <v>13</v>
      </c>
      <c r="C41" s="74"/>
      <c r="D41" s="75" t="n">
        <v>6.3</v>
      </c>
      <c r="E41" s="74" t="s">
        <v>52</v>
      </c>
      <c r="F41" s="76" t="n">
        <v>55994.64</v>
      </c>
      <c r="G41" s="40" t="n">
        <v>3527.66</v>
      </c>
      <c r="W41" s="11"/>
      <c r="Z41" s="41"/>
    </row>
    <row r="42" customFormat="false" ht="15.6" hidden="false" customHeight="true" outlineLevel="0" collapsed="false">
      <c r="B42" s="42"/>
      <c r="C42" s="23" t="s">
        <v>53</v>
      </c>
      <c r="D42" s="67" t="n">
        <v>2.89</v>
      </c>
      <c r="E42" s="74" t="s">
        <v>52</v>
      </c>
      <c r="F42" s="77" t="n">
        <v>8058.62</v>
      </c>
      <c r="G42" s="40" t="n">
        <f aca="false">F42*D42%</f>
        <v>232.894118</v>
      </c>
      <c r="W42" s="11"/>
      <c r="Z42" s="41"/>
    </row>
    <row r="43" customFormat="false" ht="16.15" hidden="false" customHeight="true" outlineLevel="0" collapsed="false">
      <c r="B43" s="42" t="n">
        <v>14</v>
      </c>
      <c r="C43" s="78" t="s">
        <v>54</v>
      </c>
      <c r="D43" s="78"/>
      <c r="E43" s="78"/>
      <c r="F43" s="25"/>
      <c r="G43" s="40" t="n">
        <v>292.13</v>
      </c>
      <c r="W43" s="11"/>
      <c r="Z43" s="41"/>
    </row>
    <row r="44" customFormat="false" ht="16.15" hidden="false" customHeight="true" outlineLevel="0" collapsed="false">
      <c r="B44" s="34" t="s">
        <v>55</v>
      </c>
      <c r="C44" s="34"/>
      <c r="D44" s="34"/>
      <c r="E44" s="34"/>
      <c r="F44" s="34"/>
      <c r="G44" s="33"/>
      <c r="W44" s="11"/>
      <c r="Z44" s="41"/>
    </row>
    <row r="45" customFormat="false" ht="15.75" hidden="false" customHeight="true" outlineLevel="0" collapsed="false">
      <c r="B45" s="79" t="s">
        <v>56</v>
      </c>
      <c r="C45" s="79"/>
      <c r="D45" s="44"/>
      <c r="E45" s="80"/>
      <c r="F45" s="81"/>
      <c r="G45" s="82" t="n">
        <f aca="false">SUM(G12:G44)</f>
        <v>29570.67146196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customFormat="false" ht="19.9" hidden="false" customHeight="true" outlineLevel="0" collapsed="false">
      <c r="B46" s="83" t="s">
        <v>57</v>
      </c>
      <c r="C46" s="83"/>
      <c r="D46" s="83"/>
      <c r="E46" s="83"/>
      <c r="F46" s="83"/>
      <c r="G46" s="84" t="n">
        <f aca="false">G45</f>
        <v>29570.67146196</v>
      </c>
    </row>
    <row r="47" customFormat="false" ht="17.25" hidden="false" customHeight="true" outlineLevel="0" collapsed="false">
      <c r="B47" s="85" t="s">
        <v>58</v>
      </c>
      <c r="C47" s="85"/>
      <c r="D47" s="85"/>
      <c r="E47" s="85"/>
      <c r="F47" s="85"/>
      <c r="G47" s="85"/>
    </row>
    <row r="48" customFormat="false" ht="14.25" hidden="false" customHeight="true" outlineLevel="0" collapsed="false">
      <c r="B48" s="86" t="s">
        <v>59</v>
      </c>
      <c r="C48" s="86"/>
      <c r="D48" s="86"/>
      <c r="E48" s="86"/>
      <c r="F48" s="86"/>
      <c r="G48" s="86"/>
    </row>
    <row r="49" customFormat="false" ht="28.5" hidden="false" customHeight="true" outlineLevel="0" collapsed="false">
      <c r="B49" s="85" t="s">
        <v>60</v>
      </c>
      <c r="C49" s="85"/>
      <c r="D49" s="85"/>
      <c r="E49" s="85"/>
      <c r="F49" s="85"/>
      <c r="G49" s="85"/>
    </row>
    <row r="50" customFormat="false" ht="12" hidden="false" customHeight="true" outlineLevel="0" collapsed="false">
      <c r="C50" s="87"/>
      <c r="D50" s="87"/>
      <c r="E50" s="87"/>
      <c r="F50" s="87"/>
      <c r="G50" s="87"/>
    </row>
    <row r="51" customFormat="false" ht="15" hidden="false" customHeight="true" outlineLevel="0" collapsed="false">
      <c r="B51" s="88" t="s">
        <v>61</v>
      </c>
      <c r="C51" s="88"/>
      <c r="D51" s="88"/>
      <c r="E51" s="88"/>
      <c r="F51" s="88"/>
      <c r="G51" s="88"/>
    </row>
    <row r="52" customFormat="false" ht="6" hidden="false" customHeight="true" outlineLevel="0" collapsed="false">
      <c r="B52" s="89"/>
      <c r="C52" s="89"/>
      <c r="D52" s="89"/>
      <c r="E52" s="89"/>
      <c r="F52" s="89"/>
      <c r="G52" s="89"/>
    </row>
    <row r="53" customFormat="false" ht="15" hidden="false" customHeight="false" outlineLevel="0" collapsed="false">
      <c r="B53" s="90" t="s">
        <v>62</v>
      </c>
      <c r="C53" s="90"/>
      <c r="D53" s="90"/>
      <c r="E53" s="90"/>
      <c r="F53" s="90"/>
      <c r="G53" s="90"/>
    </row>
    <row r="54" customFormat="false" ht="15.75" hidden="false" customHeight="false" outlineLevel="0" collapsed="false">
      <c r="C54" s="87"/>
      <c r="D54" s="87"/>
      <c r="E54" s="87"/>
      <c r="F54" s="87"/>
      <c r="G54" s="87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1048576" customFormat="false" ht="12.8" hidden="false" customHeight="false" outlineLevel="0" collapsed="false"/>
  </sheetData>
  <mergeCells count="36">
    <mergeCell ref="C1:G1"/>
    <mergeCell ref="B3:G3"/>
    <mergeCell ref="B4:G4"/>
    <mergeCell ref="B6:C6"/>
    <mergeCell ref="F6:G6"/>
    <mergeCell ref="B7:G7"/>
    <mergeCell ref="B8:G8"/>
    <mergeCell ref="B11:F11"/>
    <mergeCell ref="B13:F13"/>
    <mergeCell ref="B14:F14"/>
    <mergeCell ref="B15:F15"/>
    <mergeCell ref="B16:F16"/>
    <mergeCell ref="B19:F19"/>
    <mergeCell ref="B20:F20"/>
    <mergeCell ref="B21:F21"/>
    <mergeCell ref="D22:F22"/>
    <mergeCell ref="D23:F23"/>
    <mergeCell ref="B24:F24"/>
    <mergeCell ref="C25:F25"/>
    <mergeCell ref="B26:F26"/>
    <mergeCell ref="B28:F28"/>
    <mergeCell ref="B30:F30"/>
    <mergeCell ref="B32:B34"/>
    <mergeCell ref="B35:B37"/>
    <mergeCell ref="B38:F38"/>
    <mergeCell ref="B40:F40"/>
    <mergeCell ref="B41:B42"/>
    <mergeCell ref="C43:E43"/>
    <mergeCell ref="B44:F44"/>
    <mergeCell ref="B45:C45"/>
    <mergeCell ref="B46:F46"/>
    <mergeCell ref="B47:G47"/>
    <mergeCell ref="B48:G48"/>
    <mergeCell ref="B49:G49"/>
    <mergeCell ref="B51:G51"/>
    <mergeCell ref="B53:G53"/>
  </mergeCells>
  <hyperlinks>
    <hyperlink ref="B48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7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2026-03-06T12:20:29Z</cp:lastPrinted>
  <dcterms:modified xsi:type="dcterms:W3CDTF">2026-03-06T12:20:35Z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