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heet1" sheetId="1" r:id="rId1"/>
    <sheet name="Материалы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6" i="2" l="1"/>
  <c r="E15" i="2"/>
  <c r="E14" i="2"/>
  <c r="E13" i="2"/>
  <c r="E12" i="2"/>
  <c r="E11" i="2"/>
  <c r="E10" i="2"/>
  <c r="E9" i="2"/>
  <c r="E8" i="2"/>
  <c r="E7" i="2"/>
  <c r="E6" i="2"/>
  <c r="E5" i="2"/>
  <c r="E4" i="2"/>
  <c r="E17" i="2" s="1"/>
  <c r="G37" i="1"/>
  <c r="D34" i="1"/>
  <c r="G34" i="1" s="1"/>
  <c r="G32" i="1"/>
  <c r="G30" i="1"/>
  <c r="D29" i="1"/>
  <c r="G29" i="1" s="1"/>
  <c r="G26" i="1"/>
  <c r="G21" i="1"/>
  <c r="G20" i="1"/>
  <c r="G13" i="1"/>
  <c r="G39" i="1" s="1"/>
  <c r="G40" i="1" s="1"/>
</calcChain>
</file>

<file path=xl/sharedStrings.xml><?xml version="1.0" encoding="utf-8"?>
<sst xmlns="http://schemas.openxmlformats.org/spreadsheetml/2006/main" count="91" uniqueCount="76">
  <si>
    <t xml:space="preserve">Утвержден приказом Министерства строительства и жилищно-
коммунального хозяйства РФ от 26.10.2015 г. № 761/пр
</t>
  </si>
  <si>
    <t>АКТ</t>
  </si>
  <si>
    <t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</si>
  <si>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>г.Тихорецк</t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</si>
  <si>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9у/2015 от 06.04.2015 г. (далее - Договор) услуги и (или) выполненные работы по содержанию и текущему ремонту общего имущества в многоквартирном доме       </t>
    </r>
    <r>
      <rPr>
        <b/>
        <sz val="11"/>
        <color rgb="FF000000"/>
        <rFont val="Times New Roman"/>
        <family val="1"/>
        <charset val="204"/>
      </rPr>
      <t>№ 87</t>
    </r>
    <r>
      <rPr>
        <sz val="11"/>
        <color rgb="FF000000"/>
        <rFont val="Times New Roman"/>
        <family val="1"/>
        <charset val="204"/>
      </rPr>
      <t xml:space="preserve"> расположенном по адресу: </t>
    </r>
    <r>
      <rPr>
        <b/>
        <sz val="11"/>
        <color rgb="FF000000"/>
        <rFont val="Times New Roman"/>
        <family val="1"/>
        <charset val="204"/>
      </rPr>
      <t>г.Тихорецк, ул.Военный городок:</t>
    </r>
  </si>
  <si>
    <t>S=</t>
  </si>
  <si>
    <t>№ пп</t>
  </si>
  <si>
    <t>Наименование работ</t>
  </si>
  <si>
    <t xml:space="preserve">Количественный показатель </t>
  </si>
  <si>
    <t xml:space="preserve">Единица измерения </t>
  </si>
  <si>
    <t>Стоимость за ед.</t>
  </si>
  <si>
    <t>Цена,  руб.</t>
  </si>
  <si>
    <t>Уборка подъездов, земельного участка и контейнерных площадок (при наличии)</t>
  </si>
  <si>
    <t>Санитарное содержание подъездов и придомовой территории, конт.площ.</t>
  </si>
  <si>
    <t>комплекс работ</t>
  </si>
  <si>
    <t>руб./кв.м</t>
  </si>
  <si>
    <t>Содержание подвалов</t>
  </si>
  <si>
    <t>Благоустройство территории, покос травы</t>
  </si>
  <si>
    <t>Установка стола и скамеек со спинками ( с предварительным демонтажом старых)</t>
  </si>
  <si>
    <t>Акт КС-2</t>
  </si>
  <si>
    <t>Ремонт бельевой площадки</t>
  </si>
  <si>
    <t>материалы</t>
  </si>
  <si>
    <t>Содержание инж. сетей водоснабжения, водоотведения, ЦО, электроснабжения</t>
  </si>
  <si>
    <t>Плановый осмотр системы ЦО, водоснабжения и канализации в подвальных помещениях. При осмотре: снятие показаний ОДПУ ХВС</t>
  </si>
  <si>
    <t xml:space="preserve">1000 кв.м пл. подвала </t>
  </si>
  <si>
    <t>Консервация системы ЦО после о/сезона</t>
  </si>
  <si>
    <t>здание</t>
  </si>
  <si>
    <t>Содержание систем вентиляции, ВДГО</t>
  </si>
  <si>
    <t>Периодическая проверка дымовентиляц. каналов</t>
  </si>
  <si>
    <t>ООО "ПожМонтаж"</t>
  </si>
  <si>
    <t>Содержание конструктивных элементов</t>
  </si>
  <si>
    <t>Ремонт общего имущества</t>
  </si>
  <si>
    <t>Смена замка (кодовый), 3п</t>
  </si>
  <si>
    <t>шт</t>
  </si>
  <si>
    <t>Аварийно-диспетчерское обслуживание, выполнение  работ  по заявкам населения</t>
  </si>
  <si>
    <t>Аварийно-диспетчерское обслуживание</t>
  </si>
  <si>
    <t>кв.м</t>
  </si>
  <si>
    <t>Осмотр внутриквартирных инженерных сетей канализации: кв.27,30 (заявка № 361)</t>
  </si>
  <si>
    <t>ед.</t>
  </si>
  <si>
    <t>Коммунальные ресурсы на СОИ</t>
  </si>
  <si>
    <t>Электрическая энергия  за март 2024</t>
  </si>
  <si>
    <t>кВт*ч</t>
  </si>
  <si>
    <t>Услуги по управлению МКД</t>
  </si>
  <si>
    <t>Прочие услуги</t>
  </si>
  <si>
    <t>Услуги ТРКЦ 6%</t>
  </si>
  <si>
    <t>%</t>
  </si>
  <si>
    <t>Услуги ТРКЦ 2,75% на КР СОИ ХВС</t>
  </si>
  <si>
    <t>Услуги банка</t>
  </si>
  <si>
    <t>ИТОГО:</t>
  </si>
  <si>
    <t xml:space="preserve"> 2. Всего за период с 01.04.2024 по 30.04.2024г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</si>
  <si>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</si>
  <si>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>4. Претензий по Договору Стороны друг к другу не имеют.</t>
  </si>
  <si>
    <t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</si>
  <si>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</si>
  <si>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</si>
  <si>
    <t>Накладная № 334</t>
  </si>
  <si>
    <t>Накладная№ 352</t>
  </si>
  <si>
    <t>Накладная № 6</t>
  </si>
  <si>
    <t>Гайка М10</t>
  </si>
  <si>
    <t>из накладной № 292</t>
  </si>
  <si>
    <t>Зажим троса</t>
  </si>
  <si>
    <t>осн.склад</t>
  </si>
  <si>
    <t>Талреп</t>
  </si>
  <si>
    <t>Коуш</t>
  </si>
  <si>
    <t>Трос</t>
  </si>
  <si>
    <t>Электроды</t>
  </si>
  <si>
    <t>Орешко</t>
  </si>
  <si>
    <t>Круг зачистной фиолетовый</t>
  </si>
  <si>
    <t>Круг отрезной</t>
  </si>
  <si>
    <t>Опоры для скамеек</t>
  </si>
  <si>
    <t>Брус сухой строг.проф</t>
  </si>
  <si>
    <t>Брусок профил.сух 40*60</t>
  </si>
  <si>
    <r>
      <rPr>
        <sz val="10"/>
        <color rgb="FF000000"/>
        <rFont val="Arial"/>
        <family val="2"/>
        <charset val="1"/>
      </rPr>
      <t xml:space="preserve">Антисептик </t>
    </r>
    <r>
      <rPr>
        <sz val="11"/>
        <color rgb="FFFF0000"/>
        <rFont val="Arial"/>
        <family val="2"/>
        <charset val="204"/>
      </rPr>
      <t>в килограммах</t>
    </r>
  </si>
  <si>
    <t>Отсев и цемент в соответствии с выведенным расходом</t>
  </si>
  <si>
    <t>без учета отсева и цемента?</t>
  </si>
  <si>
    <r>
      <t xml:space="preserve">     Собственники помещений в многоквартирном доме, расположенном по адресу: г.Тихорецк, </t>
    </r>
    <r>
      <rPr>
        <b/>
        <sz val="11"/>
        <color rgb="FF000000"/>
        <rFont val="Times New Roman"/>
        <family val="1"/>
        <charset val="204"/>
      </rPr>
      <t>ул.Военный городок</t>
    </r>
    <r>
      <rPr>
        <sz val="11"/>
        <color rgb="FF000000"/>
        <rFont val="Times New Roman"/>
        <family val="1"/>
        <charset val="204"/>
      </rPr>
      <t xml:space="preserve">, </t>
    </r>
    <r>
      <rPr>
        <b/>
        <sz val="11"/>
        <color rgb="FF000000"/>
        <rFont val="Times New Roman"/>
        <family val="1"/>
        <charset val="204"/>
      </rPr>
      <t>д.87,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Совета МКД ___________________________,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</si>
</sst>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&quot;р.&quot;"/>
  </numFmts>
  <fonts count="28" x14ac:knownFonts="1">
    <font>
      <sz val="10"/>
      <color rgb="FF000000"/>
      <name val="Arial"/>
      <family val="2"/>
      <charset val="1"/>
    </font>
    <font>
      <u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FF0000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b/>
      <i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FF0000"/>
      <name val="Calibri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1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DEADA"/>
        <bgColor rgb="FFE2F0D9"/>
      </patternFill>
    </fill>
    <fill>
      <patternFill patternType="solid">
        <fgColor rgb="FFE2F0D9"/>
        <bgColor rgb="FFFDEADA"/>
      </patternFill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Border="0">
      <protection locked="0"/>
    </xf>
  </cellStyleXfs>
  <cellXfs count="92">
    <xf numFmtId="0" fontId="0" fillId="0" borderId="0" xfId="0"/>
    <xf numFmtId="0" fontId="14" fillId="0" borderId="1" xfId="0" applyFont="1" applyBorder="1" applyAlignment="1">
      <alignment horizontal="center"/>
    </xf>
    <xf numFmtId="0" fontId="16" fillId="2" borderId="1" xfId="0" applyFont="1" applyFill="1" applyBorder="1" applyAlignment="1">
      <alignment horizontal="left" vertical="center"/>
    </xf>
    <xf numFmtId="164" fontId="14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top" wrapText="1"/>
    </xf>
    <xf numFmtId="14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 vertical="top" wrapText="1"/>
    </xf>
    <xf numFmtId="0" fontId="2" fillId="0" borderId="0" xfId="0" applyFont="1"/>
    <xf numFmtId="0" fontId="5" fillId="0" borderId="0" xfId="0" applyFont="1"/>
    <xf numFmtId="0" fontId="7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left"/>
    </xf>
    <xf numFmtId="0" fontId="9" fillId="0" borderId="0" xfId="0" applyFont="1"/>
    <xf numFmtId="2" fontId="9" fillId="0" borderId="0" xfId="0" applyNumberFormat="1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right" wrapText="1"/>
    </xf>
    <xf numFmtId="2" fontId="14" fillId="0" borderId="1" xfId="0" applyNumberFormat="1" applyFont="1" applyBorder="1" applyAlignment="1">
      <alignment horizontal="right" wrapText="1"/>
    </xf>
    <xf numFmtId="4" fontId="14" fillId="0" borderId="1" xfId="0" applyNumberFormat="1" applyFont="1" applyBorder="1" applyAlignment="1">
      <alignment horizontal="right" wrapText="1"/>
    </xf>
    <xf numFmtId="4" fontId="14" fillId="2" borderId="4" xfId="0" applyNumberFormat="1" applyFont="1" applyFill="1" applyBorder="1" applyAlignment="1">
      <alignment horizontal="right" wrapText="1"/>
    </xf>
    <xf numFmtId="0" fontId="17" fillId="0" borderId="0" xfId="0" applyFont="1"/>
    <xf numFmtId="0" fontId="18" fillId="3" borderId="1" xfId="0" applyFont="1" applyFill="1" applyBorder="1" applyAlignment="1">
      <alignment vertical="center" wrapText="1"/>
    </xf>
    <xf numFmtId="2" fontId="14" fillId="3" borderId="1" xfId="0" applyNumberFormat="1" applyFont="1" applyFill="1" applyBorder="1" applyAlignment="1">
      <alignment horizontal="right" wrapText="1"/>
    </xf>
    <xf numFmtId="0" fontId="15" fillId="3" borderId="1" xfId="0" applyFont="1" applyFill="1" applyBorder="1" applyAlignment="1">
      <alignment horizontal="right" wrapText="1"/>
    </xf>
    <xf numFmtId="4" fontId="14" fillId="3" borderId="1" xfId="0" applyNumberFormat="1" applyFont="1" applyFill="1" applyBorder="1" applyAlignment="1">
      <alignment horizontal="right" wrapText="1"/>
    </xf>
    <xf numFmtId="4" fontId="14" fillId="2" borderId="1" xfId="0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2" fontId="14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horizontal="right" wrapText="1"/>
    </xf>
    <xf numFmtId="0" fontId="14" fillId="0" borderId="1" xfId="0" applyFont="1" applyBorder="1"/>
    <xf numFmtId="0" fontId="14" fillId="0" borderId="1" xfId="0" applyFont="1" applyBorder="1" applyAlignment="1">
      <alignment horizontal="left"/>
    </xf>
    <xf numFmtId="0" fontId="18" fillId="3" borderId="1" xfId="0" applyFont="1" applyFill="1" applyBorder="1" applyAlignment="1">
      <alignment horizontal="left" vertical="center" wrapText="1"/>
    </xf>
    <xf numFmtId="2" fontId="14" fillId="3" borderId="1" xfId="0" applyNumberFormat="1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right" vertical="center" wrapText="1"/>
    </xf>
    <xf numFmtId="2" fontId="14" fillId="3" borderId="1" xfId="0" applyNumberFormat="1" applyFont="1" applyFill="1" applyBorder="1" applyAlignment="1">
      <alignment horizontal="right" vertical="center" wrapText="1"/>
    </xf>
    <xf numFmtId="4" fontId="14" fillId="3" borderId="1" xfId="0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horizontal="right" wrapText="1"/>
    </xf>
    <xf numFmtId="0" fontId="14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164" fontId="9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/>
    </xf>
    <xf numFmtId="4" fontId="21" fillId="2" borderId="1" xfId="0" applyNumberFormat="1" applyFont="1" applyFill="1" applyBorder="1" applyAlignment="1">
      <alignment horizontal="right" wrapText="1"/>
    </xf>
    <xf numFmtId="2" fontId="14" fillId="0" borderId="1" xfId="0" applyNumberFormat="1" applyFont="1" applyBorder="1"/>
    <xf numFmtId="0" fontId="15" fillId="0" borderId="1" xfId="0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0" fontId="14" fillId="0" borderId="5" xfId="0" applyFont="1" applyBorder="1"/>
    <xf numFmtId="4" fontId="14" fillId="0" borderId="5" xfId="0" applyNumberFormat="1" applyFont="1" applyBorder="1" applyAlignment="1">
      <alignment horizontal="right" wrapText="1"/>
    </xf>
    <xf numFmtId="165" fontId="14" fillId="0" borderId="1" xfId="0" applyNumberFormat="1" applyFont="1" applyBorder="1" applyAlignment="1">
      <alignment horizontal="right" wrapText="1"/>
    </xf>
    <xf numFmtId="4" fontId="12" fillId="0" borderId="1" xfId="0" applyNumberFormat="1" applyFont="1" applyBorder="1"/>
    <xf numFmtId="0" fontId="18" fillId="0" borderId="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wrapText="1"/>
    </xf>
    <xf numFmtId="4" fontId="18" fillId="0" borderId="7" xfId="0" applyNumberFormat="1" applyFont="1" applyBorder="1"/>
    <xf numFmtId="2" fontId="2" fillId="0" borderId="0" xfId="0" applyNumberFormat="1" applyFont="1"/>
    <xf numFmtId="166" fontId="4" fillId="0" borderId="9" xfId="0" applyNumberFormat="1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/>
    <xf numFmtId="0" fontId="24" fillId="0" borderId="0" xfId="0" applyFont="1" applyAlignment="1">
      <alignment vertical="center"/>
    </xf>
    <xf numFmtId="0" fontId="0" fillId="0" borderId="1" xfId="0" applyFont="1" applyBorder="1"/>
    <xf numFmtId="2" fontId="0" fillId="0" borderId="1" xfId="0" applyNumberFormat="1" applyBorder="1"/>
    <xf numFmtId="2" fontId="0" fillId="4" borderId="1" xfId="0" applyNumberFormat="1" applyFill="1" applyBorder="1"/>
    <xf numFmtId="0" fontId="25" fillId="0" borderId="0" xfId="0" applyFont="1"/>
    <xf numFmtId="0" fontId="26" fillId="0" borderId="1" xfId="0" applyFont="1" applyBorder="1"/>
    <xf numFmtId="4" fontId="23" fillId="0" borderId="1" xfId="0" applyNumberFormat="1" applyFont="1" applyBorder="1"/>
    <xf numFmtId="2" fontId="0" fillId="0" borderId="0" xfId="0" applyNumberFormat="1"/>
    <xf numFmtId="4" fontId="0" fillId="0" borderId="0" xfId="0" applyNumberFormat="1"/>
    <xf numFmtId="0" fontId="14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/>
    </xf>
    <xf numFmtId="0" fontId="5" fillId="0" borderId="8" xfId="0" applyFont="1" applyBorder="1" applyAlignment="1">
      <alignment wrapText="1"/>
    </xf>
    <xf numFmtId="0" fontId="22" fillId="0" borderId="0" xfId="1" applyFont="1" applyBorder="1" applyAlignment="1" applyProtection="1">
      <alignment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3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</cellXfs>
  <cellStyles count="2">
    <cellStyle name="Гиперссылка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4E9DC3BF673AB744658E283BDFE703FE9364A04E49B2C6E39CA2276M3q0J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9"/>
  <sheetViews>
    <sheetView tabSelected="1" view="pageBreakPreview" topLeftCell="B1" zoomScaleNormal="100" workbookViewId="0">
      <selection activeCell="F11" sqref="F11"/>
    </sheetView>
  </sheetViews>
  <sheetFormatPr defaultColWidth="9.140625" defaultRowHeight="15" x14ac:dyDescent="0.25"/>
  <cols>
    <col min="1" max="1" width="1.28515625" style="15" hidden="1" customWidth="1"/>
    <col min="2" max="2" width="4.85546875" style="15" customWidth="1"/>
    <col min="3" max="3" width="49.5703125" style="15" customWidth="1"/>
    <col min="4" max="4" width="8.5703125" style="15" customWidth="1"/>
    <col min="5" max="5" width="10.28515625" style="15" customWidth="1"/>
    <col min="6" max="6" width="10.5703125" style="15" customWidth="1"/>
    <col min="7" max="7" width="11.85546875" style="15" customWidth="1"/>
    <col min="8" max="14" width="9.140625" style="15" hidden="1"/>
    <col min="15" max="15" width="1.5703125" style="15" hidden="1" customWidth="1"/>
    <col min="16" max="20" width="9.140625" style="15" hidden="1"/>
    <col min="21" max="21" width="22.140625" style="15" customWidth="1"/>
    <col min="22" max="22" width="19" style="15" customWidth="1"/>
    <col min="23" max="23" width="12.85546875" style="15" customWidth="1"/>
    <col min="24" max="1024" width="9.140625" style="15"/>
  </cols>
  <sheetData>
    <row r="1" spans="2:25" ht="24.75" customHeight="1" x14ac:dyDescent="0.25">
      <c r="C1" s="14" t="s">
        <v>0</v>
      </c>
      <c r="D1" s="14"/>
      <c r="E1" s="14"/>
      <c r="F1" s="14"/>
      <c r="G1" s="14"/>
    </row>
    <row r="3" spans="2:25" x14ac:dyDescent="0.25">
      <c r="B3" s="13" t="s">
        <v>1</v>
      </c>
      <c r="C3" s="13"/>
      <c r="D3" s="13"/>
      <c r="E3" s="13"/>
      <c r="F3" s="13"/>
      <c r="G3" s="13"/>
    </row>
    <row r="4" spans="2:25" ht="26.1" customHeight="1" x14ac:dyDescent="0.25">
      <c r="B4" s="12" t="s">
        <v>2</v>
      </c>
      <c r="C4" s="12"/>
      <c r="D4" s="12"/>
      <c r="E4" s="12"/>
      <c r="F4" s="12"/>
      <c r="G4" s="12"/>
    </row>
    <row r="5" spans="2:25" x14ac:dyDescent="0.25">
      <c r="C5" s="16"/>
      <c r="D5" s="16"/>
      <c r="E5" s="16"/>
      <c r="F5" s="16"/>
      <c r="G5" s="16"/>
    </row>
    <row r="6" spans="2:25" x14ac:dyDescent="0.25">
      <c r="B6" s="11" t="s">
        <v>3</v>
      </c>
      <c r="C6" s="11"/>
      <c r="D6" s="16"/>
      <c r="E6" s="16"/>
      <c r="F6" s="10">
        <v>45412</v>
      </c>
      <c r="G6" s="10"/>
    </row>
    <row r="7" spans="2:25" x14ac:dyDescent="0.25">
      <c r="C7" s="16"/>
      <c r="D7" s="16"/>
      <c r="E7" s="16"/>
      <c r="F7" s="16"/>
      <c r="G7" s="16"/>
    </row>
    <row r="8" spans="2:25" ht="77.25" customHeight="1" x14ac:dyDescent="0.25">
      <c r="B8" s="9" t="s">
        <v>75</v>
      </c>
      <c r="C8" s="9"/>
      <c r="D8" s="9"/>
      <c r="E8" s="9"/>
      <c r="F8" s="9"/>
      <c r="G8" s="9"/>
      <c r="U8" s="8"/>
      <c r="V8" s="8"/>
      <c r="W8" s="8"/>
      <c r="X8" s="8"/>
    </row>
    <row r="9" spans="2:25" ht="60.75" customHeight="1" x14ac:dyDescent="0.25">
      <c r="B9" s="7" t="s">
        <v>4</v>
      </c>
      <c r="C9" s="7"/>
      <c r="D9" s="7"/>
      <c r="E9" s="7"/>
      <c r="F9" s="7"/>
      <c r="G9" s="7"/>
    </row>
    <row r="10" spans="2:25" ht="15.75" x14ac:dyDescent="0.25">
      <c r="B10" s="17" t="s">
        <v>5</v>
      </c>
      <c r="C10" s="18">
        <v>3163.2</v>
      </c>
      <c r="D10" s="19"/>
      <c r="E10" s="19"/>
      <c r="F10" s="19"/>
      <c r="G10" s="20"/>
    </row>
    <row r="11" spans="2:25" ht="42" x14ac:dyDescent="0.25">
      <c r="B11" s="21" t="s">
        <v>6</v>
      </c>
      <c r="C11" s="22" t="s">
        <v>7</v>
      </c>
      <c r="D11" s="22" t="s">
        <v>8</v>
      </c>
      <c r="E11" s="22" t="s">
        <v>9</v>
      </c>
      <c r="F11" s="22" t="s">
        <v>10</v>
      </c>
      <c r="G11" s="22" t="s">
        <v>11</v>
      </c>
      <c r="U11" s="23"/>
      <c r="V11" s="23"/>
      <c r="W11" s="23"/>
      <c r="X11" s="24"/>
      <c r="Y11" s="23"/>
    </row>
    <row r="12" spans="2:25" ht="15" customHeight="1" x14ac:dyDescent="0.25">
      <c r="B12" s="6" t="s">
        <v>12</v>
      </c>
      <c r="C12" s="6"/>
      <c r="D12" s="6"/>
      <c r="E12" s="6"/>
      <c r="F12" s="6"/>
      <c r="G12" s="25"/>
      <c r="U12" s="23"/>
      <c r="V12" s="23"/>
      <c r="W12" s="23"/>
      <c r="X12" s="23"/>
      <c r="Y12" s="23"/>
    </row>
    <row r="13" spans="2:25" ht="30" x14ac:dyDescent="0.25">
      <c r="B13" s="26">
        <v>1</v>
      </c>
      <c r="C13" s="27" t="s">
        <v>13</v>
      </c>
      <c r="D13" s="28" t="s">
        <v>14</v>
      </c>
      <c r="E13" s="28" t="s">
        <v>15</v>
      </c>
      <c r="F13" s="29">
        <v>3.2</v>
      </c>
      <c r="G13" s="30">
        <f>F13*C10</f>
        <v>10122.24</v>
      </c>
    </row>
    <row r="14" spans="2:25" ht="15" customHeight="1" x14ac:dyDescent="0.25">
      <c r="B14" s="5" t="s">
        <v>16</v>
      </c>
      <c r="C14" s="5"/>
      <c r="D14" s="5"/>
      <c r="E14" s="5"/>
      <c r="F14" s="5"/>
      <c r="G14" s="31">
        <v>0</v>
      </c>
    </row>
    <row r="15" spans="2:25" ht="15" customHeight="1" x14ac:dyDescent="0.25">
      <c r="B15" s="5" t="s">
        <v>17</v>
      </c>
      <c r="C15" s="5"/>
      <c r="D15" s="5"/>
      <c r="E15" s="5"/>
      <c r="F15" s="5"/>
      <c r="G15" s="31"/>
      <c r="U15" s="32"/>
    </row>
    <row r="16" spans="2:25" ht="30" customHeight="1" x14ac:dyDescent="0.25">
      <c r="B16" s="4">
        <v>2</v>
      </c>
      <c r="C16" s="27" t="s">
        <v>18</v>
      </c>
      <c r="D16" s="3" t="s">
        <v>19</v>
      </c>
      <c r="E16" s="3"/>
      <c r="F16" s="3"/>
      <c r="G16" s="30">
        <v>8739.14</v>
      </c>
      <c r="W16" s="23"/>
    </row>
    <row r="17" spans="2:23" ht="15" customHeight="1" x14ac:dyDescent="0.25">
      <c r="B17" s="4"/>
      <c r="C17" s="27" t="s">
        <v>20</v>
      </c>
      <c r="D17" s="3" t="s">
        <v>19</v>
      </c>
      <c r="E17" s="3"/>
      <c r="F17" s="3"/>
      <c r="G17" s="30">
        <v>6966.33</v>
      </c>
      <c r="W17" s="23"/>
    </row>
    <row r="18" spans="2:23" x14ac:dyDescent="0.25">
      <c r="B18" s="4"/>
      <c r="C18" s="33" t="s">
        <v>21</v>
      </c>
      <c r="D18" s="34"/>
      <c r="E18" s="35"/>
      <c r="F18" s="34"/>
      <c r="G18" s="36">
        <v>23657.29</v>
      </c>
      <c r="U18" s="23"/>
      <c r="W18" s="23"/>
    </row>
    <row r="19" spans="2:23" x14ac:dyDescent="0.25">
      <c r="B19" s="2" t="s">
        <v>22</v>
      </c>
      <c r="C19" s="2"/>
      <c r="D19" s="2"/>
      <c r="E19" s="2"/>
      <c r="F19" s="2"/>
      <c r="G19" s="37"/>
    </row>
    <row r="20" spans="2:23" ht="45" x14ac:dyDescent="0.25">
      <c r="B20" s="38">
        <v>3</v>
      </c>
      <c r="C20" s="39" t="s">
        <v>23</v>
      </c>
      <c r="D20" s="40">
        <v>0.14000000000000001</v>
      </c>
      <c r="E20" s="41" t="s">
        <v>24</v>
      </c>
      <c r="F20" s="29">
        <v>3329.93</v>
      </c>
      <c r="G20" s="30">
        <f>F20*D20</f>
        <v>466.1902</v>
      </c>
    </row>
    <row r="21" spans="2:23" ht="15" customHeight="1" x14ac:dyDescent="0.25">
      <c r="B21" s="38">
        <v>4</v>
      </c>
      <c r="C21" s="39" t="s">
        <v>25</v>
      </c>
      <c r="D21" s="29">
        <v>1</v>
      </c>
      <c r="E21" s="29" t="s">
        <v>26</v>
      </c>
      <c r="F21" s="29">
        <v>330</v>
      </c>
      <c r="G21" s="30">
        <f>F21*D21</f>
        <v>330</v>
      </c>
    </row>
    <row r="22" spans="2:23" x14ac:dyDescent="0.25">
      <c r="B22" s="2" t="s">
        <v>27</v>
      </c>
      <c r="C22" s="2"/>
      <c r="D22" s="2"/>
      <c r="E22" s="2"/>
      <c r="F22" s="2"/>
      <c r="G22" s="37"/>
    </row>
    <row r="23" spans="2:23" ht="15" customHeight="1" x14ac:dyDescent="0.25">
      <c r="B23" s="38">
        <v>5</v>
      </c>
      <c r="C23" s="42" t="s">
        <v>28</v>
      </c>
      <c r="D23" s="1" t="s">
        <v>29</v>
      </c>
      <c r="E23" s="1"/>
      <c r="F23" s="1"/>
      <c r="G23" s="30">
        <v>6300</v>
      </c>
    </row>
    <row r="24" spans="2:23" x14ac:dyDescent="0.25">
      <c r="B24" s="2" t="s">
        <v>30</v>
      </c>
      <c r="C24" s="2"/>
      <c r="D24" s="2"/>
      <c r="E24" s="2"/>
      <c r="F24" s="2"/>
      <c r="G24" s="37">
        <v>0</v>
      </c>
    </row>
    <row r="25" spans="2:23" x14ac:dyDescent="0.25">
      <c r="B25" s="2" t="s">
        <v>31</v>
      </c>
      <c r="C25" s="2"/>
      <c r="D25" s="2"/>
      <c r="E25" s="2"/>
      <c r="F25" s="2"/>
      <c r="G25" s="37"/>
    </row>
    <row r="26" spans="2:23" x14ac:dyDescent="0.25">
      <c r="B26" s="83">
        <v>6</v>
      </c>
      <c r="C26" s="43" t="s">
        <v>32</v>
      </c>
      <c r="D26" s="40">
        <v>1</v>
      </c>
      <c r="E26" s="41" t="s">
        <v>33</v>
      </c>
      <c r="F26" s="29">
        <v>574.67999999999995</v>
      </c>
      <c r="G26" s="30">
        <f>F26*D26</f>
        <v>574.67999999999995</v>
      </c>
    </row>
    <row r="27" spans="2:23" x14ac:dyDescent="0.25">
      <c r="B27" s="83"/>
      <c r="C27" s="44" t="s">
        <v>21</v>
      </c>
      <c r="D27" s="45"/>
      <c r="E27" s="46"/>
      <c r="F27" s="47"/>
      <c r="G27" s="48">
        <v>1698</v>
      </c>
      <c r="U27" s="32"/>
    </row>
    <row r="28" spans="2:23" ht="15" customHeight="1" x14ac:dyDescent="0.25">
      <c r="B28" s="84" t="s">
        <v>34</v>
      </c>
      <c r="C28" s="84"/>
      <c r="D28" s="84"/>
      <c r="E28" s="84"/>
      <c r="F28" s="84"/>
      <c r="G28" s="37"/>
    </row>
    <row r="29" spans="2:23" x14ac:dyDescent="0.25">
      <c r="B29" s="38">
        <v>7</v>
      </c>
      <c r="C29" s="27" t="s">
        <v>35</v>
      </c>
      <c r="D29" s="29">
        <f>C10</f>
        <v>3163.2</v>
      </c>
      <c r="E29" s="49" t="s">
        <v>36</v>
      </c>
      <c r="F29" s="29">
        <v>0.4</v>
      </c>
      <c r="G29" s="30">
        <f>D29*F29</f>
        <v>1265.28</v>
      </c>
    </row>
    <row r="30" spans="2:23" ht="30" x14ac:dyDescent="0.25">
      <c r="B30" s="38">
        <v>8</v>
      </c>
      <c r="C30" s="39" t="s">
        <v>37</v>
      </c>
      <c r="D30" s="40">
        <v>1</v>
      </c>
      <c r="E30" s="50" t="s">
        <v>38</v>
      </c>
      <c r="F30" s="29">
        <v>503.66</v>
      </c>
      <c r="G30" s="29">
        <f>F30*D30</f>
        <v>503.66</v>
      </c>
    </row>
    <row r="31" spans="2:23" x14ac:dyDescent="0.25">
      <c r="B31" s="85" t="s">
        <v>39</v>
      </c>
      <c r="C31" s="85"/>
      <c r="D31" s="85"/>
      <c r="E31" s="85"/>
      <c r="F31" s="85"/>
      <c r="G31" s="37"/>
    </row>
    <row r="32" spans="2:23" x14ac:dyDescent="0.25">
      <c r="B32" s="38">
        <v>9</v>
      </c>
      <c r="C32" s="51" t="s">
        <v>40</v>
      </c>
      <c r="D32" s="29">
        <v>652</v>
      </c>
      <c r="E32" s="28" t="s">
        <v>41</v>
      </c>
      <c r="F32" s="29">
        <v>6</v>
      </c>
      <c r="G32" s="30">
        <f>F32*D32</f>
        <v>3912</v>
      </c>
    </row>
    <row r="33" spans="2:25" ht="15.75" x14ac:dyDescent="0.25">
      <c r="B33" s="2" t="s">
        <v>42</v>
      </c>
      <c r="C33" s="2"/>
      <c r="D33" s="2"/>
      <c r="E33" s="2"/>
      <c r="F33" s="2"/>
      <c r="G33" s="37"/>
      <c r="W33" s="52"/>
      <c r="X33" s="53"/>
      <c r="Y33" s="54"/>
    </row>
    <row r="34" spans="2:25" ht="15.75" x14ac:dyDescent="0.25">
      <c r="B34" s="38">
        <v>10</v>
      </c>
      <c r="C34" s="27" t="s">
        <v>42</v>
      </c>
      <c r="D34" s="29">
        <f>C10</f>
        <v>3163.2</v>
      </c>
      <c r="E34" s="49" t="s">
        <v>36</v>
      </c>
      <c r="F34" s="29">
        <v>2.2000000000000002</v>
      </c>
      <c r="G34" s="30">
        <f>D34*F34</f>
        <v>6959.04</v>
      </c>
      <c r="W34" s="53"/>
      <c r="X34" s="53"/>
      <c r="Y34" s="55"/>
    </row>
    <row r="35" spans="2:25" ht="15.75" x14ac:dyDescent="0.25">
      <c r="B35" s="2" t="s">
        <v>43</v>
      </c>
      <c r="C35" s="2"/>
      <c r="D35" s="2"/>
      <c r="E35" s="2"/>
      <c r="F35" s="2"/>
      <c r="G35" s="56"/>
      <c r="W35" s="53"/>
      <c r="X35" s="53"/>
      <c r="Y35" s="55"/>
    </row>
    <row r="36" spans="2:25" ht="15.75" x14ac:dyDescent="0.25">
      <c r="B36" s="83">
        <v>11</v>
      </c>
      <c r="C36" s="27" t="s">
        <v>44</v>
      </c>
      <c r="D36" s="57">
        <v>6</v>
      </c>
      <c r="E36" s="58" t="s">
        <v>45</v>
      </c>
      <c r="F36" s="42">
        <v>41992.33</v>
      </c>
      <c r="G36" s="30">
        <v>2519.54</v>
      </c>
      <c r="W36" s="53"/>
      <c r="X36" s="53"/>
      <c r="Y36" s="55"/>
    </row>
    <row r="37" spans="2:25" ht="15.75" x14ac:dyDescent="0.25">
      <c r="B37" s="83"/>
      <c r="C37" s="27" t="s">
        <v>46</v>
      </c>
      <c r="D37" s="57">
        <v>2.75</v>
      </c>
      <c r="E37" s="59" t="s">
        <v>45</v>
      </c>
      <c r="F37" s="60">
        <v>100</v>
      </c>
      <c r="G37" s="61">
        <f>F37*D37%</f>
        <v>2.75</v>
      </c>
      <c r="W37" s="53"/>
      <c r="X37" s="53"/>
      <c r="Y37" s="55"/>
    </row>
    <row r="38" spans="2:25" ht="15.75" x14ac:dyDescent="0.25">
      <c r="B38" s="38">
        <v>12</v>
      </c>
      <c r="C38" s="27" t="s">
        <v>47</v>
      </c>
      <c r="D38" s="62"/>
      <c r="E38" s="28"/>
      <c r="F38" s="29"/>
      <c r="G38" s="63">
        <v>250.74</v>
      </c>
      <c r="W38" s="53"/>
      <c r="X38" s="53"/>
      <c r="Y38" s="55"/>
    </row>
    <row r="39" spans="2:25" x14ac:dyDescent="0.25">
      <c r="B39" s="42"/>
      <c r="C39" s="64" t="s">
        <v>48</v>
      </c>
      <c r="D39" s="65"/>
      <c r="E39" s="65"/>
      <c r="F39" s="65"/>
      <c r="G39" s="66">
        <f>SUM(G13:G38)</f>
        <v>74266.8802</v>
      </c>
      <c r="V39" s="67"/>
    </row>
    <row r="40" spans="2:25" ht="15.75" customHeight="1" x14ac:dyDescent="0.25">
      <c r="B40" s="86" t="s">
        <v>49</v>
      </c>
      <c r="C40" s="86"/>
      <c r="D40" s="86"/>
      <c r="E40" s="86"/>
      <c r="F40" s="86"/>
      <c r="G40" s="68">
        <f>G39</f>
        <v>74266.8802</v>
      </c>
      <c r="U40" s="23"/>
      <c r="V40" s="23"/>
    </row>
    <row r="41" spans="2:25" ht="15" customHeight="1" x14ac:dyDescent="0.25">
      <c r="B41" s="7" t="s">
        <v>50</v>
      </c>
      <c r="C41" s="7"/>
      <c r="D41" s="7"/>
      <c r="E41" s="7"/>
      <c r="F41" s="7"/>
      <c r="G41" s="7"/>
    </row>
    <row r="42" spans="2:25" ht="15" customHeight="1" x14ac:dyDescent="0.25">
      <c r="B42" s="87" t="s">
        <v>51</v>
      </c>
      <c r="C42" s="87"/>
      <c r="D42" s="87"/>
      <c r="E42" s="87"/>
      <c r="F42" s="87"/>
      <c r="G42" s="87"/>
      <c r="X42" s="69"/>
      <c r="Y42" s="69"/>
    </row>
    <row r="43" spans="2:25" ht="29.1" customHeight="1" x14ac:dyDescent="0.25">
      <c r="B43" s="7" t="s">
        <v>52</v>
      </c>
      <c r="C43" s="7"/>
      <c r="D43" s="7"/>
      <c r="E43" s="7"/>
      <c r="F43" s="7"/>
      <c r="G43" s="7"/>
      <c r="X43" s="69"/>
      <c r="Y43" s="69"/>
    </row>
    <row r="44" spans="2:25" x14ac:dyDescent="0.25">
      <c r="C44" s="16"/>
      <c r="D44" s="16"/>
      <c r="E44" s="16"/>
      <c r="F44" s="16"/>
      <c r="G44" s="16"/>
      <c r="X44" s="70"/>
      <c r="Y44" s="69"/>
    </row>
    <row r="45" spans="2:25" ht="15.75" customHeight="1" x14ac:dyDescent="0.25">
      <c r="B45" s="88" t="s">
        <v>53</v>
      </c>
      <c r="C45" s="88"/>
      <c r="D45" s="88"/>
      <c r="E45" s="88"/>
      <c r="F45" s="88"/>
      <c r="G45" s="88"/>
      <c r="X45" s="71"/>
      <c r="Y45" s="69"/>
    </row>
    <row r="46" spans="2:25" x14ac:dyDescent="0.25">
      <c r="B46" s="16"/>
      <c r="C46" s="16"/>
      <c r="D46" s="16"/>
      <c r="E46" s="16"/>
      <c r="F46" s="16"/>
      <c r="G46" s="16"/>
    </row>
    <row r="47" spans="2:25" x14ac:dyDescent="0.25">
      <c r="B47" s="89" t="s">
        <v>54</v>
      </c>
      <c r="C47" s="89"/>
      <c r="D47" s="89"/>
      <c r="E47" s="89"/>
      <c r="F47" s="89"/>
      <c r="G47" s="89"/>
    </row>
    <row r="48" spans="2:25" x14ac:dyDescent="0.25">
      <c r="C48" s="16"/>
      <c r="D48" s="16"/>
      <c r="E48" s="16"/>
      <c r="F48" s="16"/>
      <c r="G48" s="16"/>
    </row>
    <row r="49" spans="3:7" x14ac:dyDescent="0.25">
      <c r="C49" s="16"/>
      <c r="D49" s="16"/>
      <c r="E49" s="16"/>
      <c r="F49" s="16"/>
      <c r="G49" s="16"/>
    </row>
  </sheetData>
  <mergeCells count="31">
    <mergeCell ref="B47:G47"/>
    <mergeCell ref="B40:F40"/>
    <mergeCell ref="B41:G41"/>
    <mergeCell ref="B42:G42"/>
    <mergeCell ref="B43:G43"/>
    <mergeCell ref="B45:G45"/>
    <mergeCell ref="B28:F28"/>
    <mergeCell ref="B31:F31"/>
    <mergeCell ref="B33:F33"/>
    <mergeCell ref="B35:F35"/>
    <mergeCell ref="B36:B37"/>
    <mergeCell ref="B22:F22"/>
    <mergeCell ref="D23:F23"/>
    <mergeCell ref="B24:F24"/>
    <mergeCell ref="B25:F25"/>
    <mergeCell ref="B26:B27"/>
    <mergeCell ref="B15:F15"/>
    <mergeCell ref="B16:B18"/>
    <mergeCell ref="D16:F16"/>
    <mergeCell ref="D17:F17"/>
    <mergeCell ref="B19:F19"/>
    <mergeCell ref="B8:G8"/>
    <mergeCell ref="U8:X8"/>
    <mergeCell ref="B9:G9"/>
    <mergeCell ref="B12:F12"/>
    <mergeCell ref="B14:F14"/>
    <mergeCell ref="C1:G1"/>
    <mergeCell ref="B3:G3"/>
    <mergeCell ref="B4:G4"/>
    <mergeCell ref="B6:C6"/>
    <mergeCell ref="F6:G6"/>
  </mergeCells>
  <hyperlinks>
    <hyperlink ref="B42" r:id="rId1"/>
  </hyperlinks>
  <pageMargins left="0.118055555555556" right="0.118055555555556" top="0.74791666666666701" bottom="0.74791666666666701" header="0.51180555555555496" footer="0.51180555555555496"/>
  <pageSetup paperSize="9" scale="76" firstPageNumber="0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Normal="100" workbookViewId="0">
      <selection activeCell="M23" activeCellId="1" sqref="Y43:Z43 M23"/>
    </sheetView>
  </sheetViews>
  <sheetFormatPr defaultColWidth="8.7109375" defaultRowHeight="12.75" x14ac:dyDescent="0.2"/>
  <cols>
    <col min="2" max="2" width="39.5703125" customWidth="1"/>
  </cols>
  <sheetData>
    <row r="1" spans="1:6" ht="12.75" customHeight="1" x14ac:dyDescent="0.2">
      <c r="A1" s="72">
        <v>1</v>
      </c>
      <c r="B1" s="90" t="s">
        <v>55</v>
      </c>
      <c r="C1" s="90"/>
      <c r="D1" s="90"/>
      <c r="E1" s="73">
        <v>3626</v>
      </c>
      <c r="F1" s="74"/>
    </row>
    <row r="2" spans="1:6" ht="12.75" customHeight="1" x14ac:dyDescent="0.2">
      <c r="A2" s="72">
        <v>2</v>
      </c>
      <c r="B2" s="90" t="s">
        <v>56</v>
      </c>
      <c r="C2" s="90"/>
      <c r="D2" s="90"/>
      <c r="E2" s="73">
        <v>200</v>
      </c>
      <c r="F2" s="74"/>
    </row>
    <row r="3" spans="1:6" ht="12.75" customHeight="1" x14ac:dyDescent="0.2">
      <c r="A3" s="72">
        <v>3</v>
      </c>
      <c r="B3" s="90" t="s">
        <v>57</v>
      </c>
      <c r="C3" s="90"/>
      <c r="D3" s="90"/>
      <c r="E3" s="73">
        <v>4185</v>
      </c>
      <c r="F3" s="74"/>
    </row>
    <row r="4" spans="1:6" x14ac:dyDescent="0.2">
      <c r="A4" s="72">
        <v>4</v>
      </c>
      <c r="B4" s="75" t="s">
        <v>58</v>
      </c>
      <c r="C4" s="75">
        <v>30</v>
      </c>
      <c r="D4" s="76">
        <v>3.6</v>
      </c>
      <c r="E4" s="73">
        <f t="shared" ref="E4:E16" si="0">C4*D4</f>
        <v>108</v>
      </c>
      <c r="F4" t="s">
        <v>59</v>
      </c>
    </row>
    <row r="5" spans="1:6" x14ac:dyDescent="0.2">
      <c r="A5" s="72">
        <v>5</v>
      </c>
      <c r="B5" s="75" t="s">
        <v>60</v>
      </c>
      <c r="C5" s="75">
        <v>12</v>
      </c>
      <c r="D5" s="77"/>
      <c r="E5" s="73">
        <f t="shared" si="0"/>
        <v>0</v>
      </c>
      <c r="F5" t="s">
        <v>61</v>
      </c>
    </row>
    <row r="6" spans="1:6" x14ac:dyDescent="0.2">
      <c r="A6" s="72">
        <v>6</v>
      </c>
      <c r="B6" s="75" t="s">
        <v>62</v>
      </c>
      <c r="C6" s="75">
        <v>3</v>
      </c>
      <c r="D6" s="77"/>
      <c r="E6" s="73">
        <f t="shared" si="0"/>
        <v>0</v>
      </c>
      <c r="F6" t="s">
        <v>61</v>
      </c>
    </row>
    <row r="7" spans="1:6" x14ac:dyDescent="0.2">
      <c r="A7" s="72">
        <v>7</v>
      </c>
      <c r="B7" s="75" t="s">
        <v>63</v>
      </c>
      <c r="C7" s="75">
        <v>6</v>
      </c>
      <c r="D7" s="77"/>
      <c r="E7" s="73">
        <f t="shared" si="0"/>
        <v>0</v>
      </c>
      <c r="F7" t="s">
        <v>61</v>
      </c>
    </row>
    <row r="8" spans="1:6" x14ac:dyDescent="0.2">
      <c r="A8" s="72">
        <v>8</v>
      </c>
      <c r="B8" s="75" t="s">
        <v>64</v>
      </c>
      <c r="C8" s="75">
        <v>17</v>
      </c>
      <c r="D8" s="77"/>
      <c r="E8" s="73">
        <f t="shared" si="0"/>
        <v>0</v>
      </c>
      <c r="F8" t="s">
        <v>61</v>
      </c>
    </row>
    <row r="9" spans="1:6" x14ac:dyDescent="0.2">
      <c r="A9" s="72">
        <v>9</v>
      </c>
      <c r="B9" s="75" t="s">
        <v>65</v>
      </c>
      <c r="C9" s="75">
        <v>0.32</v>
      </c>
      <c r="D9" s="76">
        <v>350</v>
      </c>
      <c r="E9" s="73">
        <f t="shared" si="0"/>
        <v>112</v>
      </c>
      <c r="F9" s="78" t="s">
        <v>66</v>
      </c>
    </row>
    <row r="10" spans="1:6" x14ac:dyDescent="0.2">
      <c r="A10" s="72">
        <v>10</v>
      </c>
      <c r="B10" s="75" t="s">
        <v>67</v>
      </c>
      <c r="C10" s="75">
        <v>1</v>
      </c>
      <c r="D10" s="79">
        <v>564.5</v>
      </c>
      <c r="E10" s="73">
        <f t="shared" si="0"/>
        <v>564.5</v>
      </c>
      <c r="F10" t="s">
        <v>61</v>
      </c>
    </row>
    <row r="11" spans="1:6" x14ac:dyDescent="0.2">
      <c r="A11" s="72">
        <v>11</v>
      </c>
      <c r="B11" s="75" t="s">
        <v>68</v>
      </c>
      <c r="C11" s="75">
        <v>2</v>
      </c>
      <c r="D11" s="76">
        <v>18.899999999999999</v>
      </c>
      <c r="E11" s="73">
        <f t="shared" si="0"/>
        <v>37.799999999999997</v>
      </c>
      <c r="F11" t="s">
        <v>61</v>
      </c>
    </row>
    <row r="12" spans="1:6" x14ac:dyDescent="0.2">
      <c r="A12" s="72">
        <v>12</v>
      </c>
      <c r="B12" s="75" t="s">
        <v>69</v>
      </c>
      <c r="C12" s="75">
        <v>4</v>
      </c>
      <c r="D12" s="76">
        <v>2250</v>
      </c>
      <c r="E12" s="73">
        <f t="shared" si="0"/>
        <v>9000</v>
      </c>
      <c r="F12" t="s">
        <v>61</v>
      </c>
    </row>
    <row r="13" spans="1:6" x14ac:dyDescent="0.2">
      <c r="A13" s="72">
        <v>13</v>
      </c>
      <c r="B13" s="75" t="s">
        <v>70</v>
      </c>
      <c r="C13" s="75">
        <v>15</v>
      </c>
      <c r="D13" s="76">
        <v>302</v>
      </c>
      <c r="E13" s="73">
        <f t="shared" si="0"/>
        <v>4530</v>
      </c>
      <c r="F13" t="s">
        <v>61</v>
      </c>
    </row>
    <row r="14" spans="1:6" x14ac:dyDescent="0.2">
      <c r="A14" s="72">
        <v>14</v>
      </c>
      <c r="B14" s="75" t="s">
        <v>71</v>
      </c>
      <c r="C14" s="75">
        <v>2</v>
      </c>
      <c r="D14" s="76">
        <v>290</v>
      </c>
      <c r="E14" s="73">
        <f t="shared" si="0"/>
        <v>580</v>
      </c>
      <c r="F14" t="s">
        <v>61</v>
      </c>
    </row>
    <row r="15" spans="1:6" ht="14.25" x14ac:dyDescent="0.2">
      <c r="A15" s="72">
        <v>15</v>
      </c>
      <c r="B15" s="75" t="s">
        <v>72</v>
      </c>
      <c r="C15" s="75">
        <v>1.1499999999999999</v>
      </c>
      <c r="D15" s="77"/>
      <c r="E15" s="73">
        <f t="shared" si="0"/>
        <v>0</v>
      </c>
      <c r="F15" t="s">
        <v>61</v>
      </c>
    </row>
    <row r="16" spans="1:6" x14ac:dyDescent="0.2">
      <c r="A16" s="72">
        <v>16</v>
      </c>
      <c r="B16" s="91" t="s">
        <v>73</v>
      </c>
      <c r="C16" s="91"/>
      <c r="D16" s="91"/>
      <c r="E16" s="73">
        <f t="shared" si="0"/>
        <v>0</v>
      </c>
      <c r="F16" t="s">
        <v>61</v>
      </c>
    </row>
    <row r="17" spans="1:6" x14ac:dyDescent="0.2">
      <c r="A17" s="75"/>
      <c r="B17" s="75"/>
      <c r="C17" s="75"/>
      <c r="D17" s="76"/>
      <c r="E17" s="80">
        <f>SUM(E1:E16)</f>
        <v>22943.3</v>
      </c>
      <c r="F17" s="78" t="s">
        <v>74</v>
      </c>
    </row>
    <row r="18" spans="1:6" x14ac:dyDescent="0.2">
      <c r="D18" s="81"/>
      <c r="E18" s="82"/>
    </row>
  </sheetData>
  <mergeCells count="4">
    <mergeCell ref="B1:D1"/>
    <mergeCell ref="B2:D2"/>
    <mergeCell ref="B3:D3"/>
    <mergeCell ref="B16:D16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Материалы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Пользователь Windows</cp:lastModifiedBy>
  <cp:revision>1</cp:revision>
  <cp:lastPrinted>2024-06-03T15:49:11Z</cp:lastPrinted>
  <dcterms:modified xsi:type="dcterms:W3CDTF">2024-07-25T13:22:55Z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